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480" windowHeight="9855" activeTab="0"/>
  </bookViews>
  <sheets>
    <sheet name="розділ 1" sheetId="1" r:id="rId1"/>
    <sheet name="розділ 2" sheetId="2" r:id="rId2"/>
    <sheet name="титульний" sheetId="3" r:id="rId3"/>
  </sheets>
  <definedNames>
    <definedName name="_xlnm.Print_Titles" localSheetId="0">'розділ 1'!$A:$B,'розділ 1'!$3:$8</definedName>
  </definedNames>
  <calcPr calcMode="manual" fullCalcOnLoad="1"/>
</workbook>
</file>

<file path=xl/sharedStrings.xml><?xml version="1.0" encoding="utf-8"?>
<sst xmlns="http://schemas.openxmlformats.org/spreadsheetml/2006/main" count="192" uniqueCount="152">
  <si>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</si>
  <si>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</si>
  <si>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</si>
  <si>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</si>
  <si>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</si>
  <si>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</si>
  <si>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</si>
  <si>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</si>
  <si>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</si>
  <si>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</si>
  <si>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</si>
  <si>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</si>
  <si>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</si>
  <si>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</si>
  <si>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</si>
  <si>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</si>
  <si>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</si>
  <si>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</si>
  <si>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</si>
  <si>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</si>
  <si>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</si>
  <si>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</si>
  <si>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</si>
  <si>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</si>
  <si>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</si>
  <si>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</si>
  <si>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</si>
  <si>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</si>
  <si>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</si>
  <si>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</si>
  <si>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</si>
  <si>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</si>
  <si>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</si>
  <si>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</si>
  <si>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</si>
  <si>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</si>
  <si>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</si>
  <si>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</si>
  <si>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</si>
  <si>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</si>
  <si>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</si>
  <si>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</si>
  <si>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</si>
  <si>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</si>
  <si>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</si>
  <si>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</si>
  <si>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</si>
  <si>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</si>
  <si>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</si>
  <si>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</si>
  <si>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УСЬОГО (сума рядків 1, 20, 36, 44)</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</si>
  <si>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</si>
  <si>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</si>
  <si>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</si>
  <si>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Кількість заяв (скарг), що надійшли у звітному періоді</t>
  </si>
  <si>
    <t>Усього</t>
  </si>
  <si>
    <t>у тому числі:</t>
  </si>
  <si>
    <t>кількість заяв (скарг), за подання яких судовий збір не справляється (частина 2 статті 3 Закону України "Про судовий збір")</t>
  </si>
  <si>
    <t>кількість заяв, які повернуті внаслідок несплати судового збору</t>
  </si>
  <si>
    <t>Розрахункова сума судового збору</t>
  </si>
  <si>
    <t>із кількості заяв (скарг), за подання яких судовий збір не справляється (частина 2 статті 3 Закону України "Про судовий збір")</t>
  </si>
  <si>
    <t>із кількості заяв, які повернуті внаслідок несплати судового збору</t>
  </si>
  <si>
    <t>Справляння судового збору</t>
  </si>
  <si>
    <t>Фактично сплачено судового збору, всього</t>
  </si>
  <si>
    <t>Кількість заяв (скарг)</t>
  </si>
  <si>
    <t>Сума фактично сплаченого судового збору, грн.</t>
  </si>
  <si>
    <t>Cплачено судового збору (стаття 4 Закону України "Про судовий збір")</t>
  </si>
  <si>
    <t>Сума сплаченого судового збору, грн.</t>
  </si>
  <si>
    <t>Визначено судом недоплачену суму судового збору (стаття 6 Закону України "Про судовий збір")</t>
  </si>
  <si>
    <t>Сума додатково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</si>
  <si>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</si>
  <si>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</si>
  <si>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</si>
  <si>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Повернення судом судового збору (частина 1 статті 7 Закону України "Про судовий збір"), всього</t>
  </si>
  <si>
    <t>Сума судового збору, грн.</t>
  </si>
  <si>
    <t>у тому числі у зв'язку з:</t>
  </si>
  <si>
    <t>зменшенням розміру позовних вимог або внесення судового збору в більшому розмірі, ніж встановлено законом</t>
  </si>
  <si>
    <t>поверненням заяви або скарги</t>
  </si>
  <si>
    <t>відмовою у відкритті провадження у справі</t>
  </si>
  <si>
    <t xml:space="preserve"> залишенням заяви або скарги без розгляду </t>
  </si>
  <si>
    <t>закриттям провадження у справі</t>
  </si>
  <si>
    <t>Звільнено від сплати судового збору</t>
  </si>
  <si>
    <t>Звільнено від сплати судового збору, всього</t>
  </si>
  <si>
    <t>Розрахункова сума судового збору, грн.</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</si>
  <si>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</si>
  <si>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</si>
  <si>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</si>
  <si>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</si>
  <si>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</si>
  <si>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</si>
  <si>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</si>
  <si>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</si>
  <si>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</si>
  <si>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</si>
  <si>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</si>
  <si>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</si>
  <si>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</si>
  <si>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</si>
  <si>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</si>
  <si>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</si>
  <si>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</si>
  <si>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</si>
  <si>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</si>
  <si>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</si>
  <si>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</si>
  <si>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</si>
  <si>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</si>
  <si>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</si>
  <si>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</si>
  <si>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</si>
  <si>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</si>
  <si>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</si>
  <si>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</si>
  <si>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</si>
  <si>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</si>
  <si>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</si>
  <si>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</si>
  <si>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</si>
  <si>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</si>
  <si>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</si>
  <si>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</si>
  <si>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</si>
  <si>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</si>
  <si>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</si>
  <si>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</si>
  <si>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2013 рік</t>
  </si>
  <si>
    <t>Державна судова адміністрація України</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</si>
  <si>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</si>
  <si>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</si>
  <si>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</si>
  <si>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</si>
  <si>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</si>
  <si>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</si>
  <si>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</si>
  <si>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</si>
  <si>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</si>
  <si>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</si>
  <si>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за погодженням з Держстатом України</t>
  </si>
  <si>
    <t>Форма № 10</t>
  </si>
  <si>
    <t xml:space="preserve">періодичність (квартальна, піврічна, 9 місяців, річна) </t>
  </si>
  <si>
    <t>ЗАТВЕРДЖЕНО</t>
  </si>
  <si>
    <t>01601, м.Київ, вул.Липська,18/5</t>
  </si>
  <si>
    <t>Цапліна Н.М.</t>
  </si>
  <si>
    <t>Виконавець:</t>
  </si>
  <si>
    <t xml:space="preserve">Поліщук А.П. </t>
  </si>
  <si>
    <t>(підпис)</t>
  </si>
  <si>
    <t>тел.  277-76-63</t>
  </si>
  <si>
    <t>електронна пошта:  tsaplina@court.gov.ua</t>
  </si>
  <si>
    <t>Заступник начальника управління-</t>
  </si>
  <si>
    <t xml:space="preserve">начальник відділу </t>
  </si>
  <si>
    <t>17 січня 2014 року</t>
  </si>
  <si>
    <t>Зведений 10 (судовий збір)_4.2013 Україна</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</si>
</sst>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50">
    <font>
      <sz val="10"/>
      <name val="Arial"/>
      <family val="0"/>
    </font>
    <font>
      <b/>
      <sz val="12"/>
      <name val="Times New Roman"/>
      <family val="1"/>
    </font>
    <font>
      <b/>
      <sz val="11"/>
      <name val="Times New Roman"/>
      <family val="1"/>
    </font>
    <font>
      <b/>
      <sz val="9"/>
      <name val="Times New Roman"/>
      <family val="1"/>
    </font>
    <font>
      <b/>
      <sz val="14"/>
      <name val="Times New Roman"/>
      <family val="1"/>
    </font>
    <font>
      <sz val="9"/>
      <name val="Times New Roman"/>
      <family val="1"/>
    </font>
    <font>
      <i/>
      <sz val="9"/>
      <name val="Times New Roman"/>
      <family val="1"/>
    </font>
    <font>
      <sz val="10"/>
      <name val="Times New Roman"/>
      <family val="1"/>
    </font>
    <font>
      <b/>
      <sz val="10"/>
      <name val="Times New Roman"/>
      <family val="1"/>
    </font>
    <font>
      <sz val="11"/>
      <name val="Times New Roman"/>
      <family val="1"/>
    </font>
    <font>
      <sz val="8"/>
      <name val="Times New Roman"/>
      <family val="1"/>
    </font>
    <font>
      <sz val="11"/>
      <name val="Arial"/>
      <family val="2"/>
    </font>
    <font>
      <i/>
      <sz val="10"/>
      <name val="Times New Roman"/>
      <family val="1"/>
    </font>
    <font>
      <i/>
      <sz val="8"/>
      <name val="Times New Roman"/>
      <family val="1"/>
    </font>
    <font>
      <b/>
      <sz val="10"/>
      <name val="Arial"/>
      <family val="2"/>
    </font>
    <font>
      <b/>
      <sz val="11"/>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top style="thin"/>
      <bottom/>
    </border>
    <border>
      <left style="thin"/>
      <right/>
      <top/>
      <bottom/>
    </border>
    <border>
      <left style="thin"/>
      <right/>
      <top style="thin"/>
      <bottom style="thin"/>
    </border>
    <border>
      <left/>
      <right/>
      <top style="thin"/>
      <bottom style="thin"/>
    </border>
    <border>
      <left/>
      <right style="thin"/>
      <top style="thin"/>
      <bottom style="thin"/>
    </border>
    <border>
      <left/>
      <right style="thin"/>
      <top/>
      <bottom/>
    </border>
    <border>
      <left style="thin"/>
      <right/>
      <top style="thin"/>
      <bottom/>
    </border>
    <border>
      <left style="thin"/>
      <right/>
      <top/>
      <bottom style="thin"/>
    </border>
    <border>
      <left/>
      <right style="thin"/>
      <top style="thin"/>
      <bottom/>
    </border>
    <border>
      <left style="thin"/>
      <right style="thin"/>
      <top style="thin"/>
      <bottom/>
    </border>
    <border>
      <left style="thin"/>
      <right style="thin"/>
      <top/>
      <bottom/>
    </border>
    <border>
      <left style="thin"/>
      <right style="thin"/>
      <top/>
      <bottom style="thin"/>
    </border>
    <border>
      <left/>
      <right style="thin"/>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49" fillId="32" borderId="0" applyNumberFormat="0" applyBorder="0" applyAlignment="0" applyProtection="0"/>
  </cellStyleXfs>
  <cellXfs count="166">
    <xf numFmtId="0" fontId="0" fillId="0" borderId="0" xfId="0" applyFont="1" applyAlignment="1">
      <alignment/>
    </xf>
    <xf numFmtId="0" fontId="1" fillId="0" borderId="0" xfId="0" applyNumberFormat="1" applyFont="1" applyFill="1" applyBorder="1" applyAlignment="1" applyProtection="1">
      <alignment/>
      <protection/>
    </xf>
    <xf numFmtId="0" fontId="2"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2"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vertical="center" wrapText="1"/>
      <protection/>
    </xf>
    <xf numFmtId="0" fontId="5" fillId="0" borderId="11" xfId="0" applyNumberFormat="1" applyFont="1" applyFill="1" applyBorder="1" applyAlignment="1" applyProtection="1">
      <alignment vertical="center" wrapText="1"/>
      <protection/>
    </xf>
    <xf numFmtId="0" fontId="6" fillId="0" borderId="11" xfId="0" applyNumberFormat="1" applyFont="1" applyFill="1" applyBorder="1" applyAlignment="1" applyProtection="1">
      <alignment horizontal="left" vertical="center" wrapText="1"/>
      <protection/>
    </xf>
    <xf numFmtId="0" fontId="1" fillId="0" borderId="11" xfId="0" applyNumberFormat="1" applyFont="1" applyFill="1" applyBorder="1" applyAlignment="1" applyProtection="1">
      <alignment horizontal="left" vertical="center"/>
      <protection/>
    </xf>
    <xf numFmtId="0" fontId="7" fillId="0" borderId="0" xfId="0" applyNumberFormat="1" applyFont="1" applyFill="1" applyBorder="1" applyAlignment="1" applyProtection="1">
      <alignment/>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1" fontId="5" fillId="0" borderId="11"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0" fillId="0" borderId="13" xfId="0" applyNumberFormat="1" applyFont="1" applyFill="1" applyBorder="1" applyAlignment="1" applyProtection="1">
      <alignment/>
      <protection/>
    </xf>
    <xf numFmtId="1" fontId="3" fillId="0" borderId="11"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center" vertical="center"/>
      <protection/>
    </xf>
    <xf numFmtId="0" fontId="7" fillId="0" borderId="11"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7"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0" fillId="0" borderId="10" xfId="0" applyNumberFormat="1" applyFont="1" applyFill="1" applyBorder="1" applyAlignment="1" applyProtection="1">
      <alignment vertical="center" wrapText="1"/>
      <protection/>
    </xf>
    <xf numFmtId="0" fontId="7" fillId="0" borderId="14" xfId="0" applyNumberFormat="1" applyFont="1" applyFill="1" applyBorder="1" applyAlignment="1" applyProtection="1">
      <alignment vertical="center" wrapText="1"/>
      <protection/>
    </xf>
    <xf numFmtId="0" fontId="10"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wrapText="1"/>
      <protection/>
    </xf>
    <xf numFmtId="0" fontId="7" fillId="0" borderId="15" xfId="0" applyNumberFormat="1" applyFont="1" applyFill="1" applyBorder="1" applyAlignment="1" applyProtection="1">
      <alignment vertical="center" wrapText="1"/>
      <protection/>
    </xf>
    <xf numFmtId="49" fontId="10"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7" fillId="0" borderId="16" xfId="0" applyNumberFormat="1" applyFont="1" applyFill="1" applyBorder="1" applyAlignment="1" applyProtection="1">
      <alignment vertical="center" wrapText="1"/>
      <protection/>
    </xf>
    <xf numFmtId="49" fontId="7" fillId="0" borderId="0" xfId="0" applyNumberFormat="1" applyFont="1" applyFill="1" applyBorder="1" applyAlignment="1" applyProtection="1">
      <alignment horizontal="left"/>
      <protection/>
    </xf>
    <xf numFmtId="0" fontId="9" fillId="0" borderId="11"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wrapText="1"/>
      <protection/>
    </xf>
    <xf numFmtId="1" fontId="9" fillId="0" borderId="11"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vertical="center"/>
      <protection/>
    </xf>
    <xf numFmtId="0" fontId="11" fillId="0" borderId="0" xfId="0" applyNumberFormat="1" applyFont="1" applyFill="1" applyBorder="1" applyAlignment="1" applyProtection="1">
      <alignment horizontal="center" wrapText="1"/>
      <protection/>
    </xf>
    <xf numFmtId="0" fontId="9"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left"/>
      <protection/>
    </xf>
    <xf numFmtId="1" fontId="2" fillId="0" borderId="11"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protection/>
    </xf>
    <xf numFmtId="0" fontId="0" fillId="0" borderId="17" xfId="0" applyNumberFormat="1" applyFont="1" applyFill="1" applyBorder="1" applyAlignment="1" applyProtection="1">
      <alignment/>
      <protection/>
    </xf>
    <xf numFmtId="0" fontId="4" fillId="0" borderId="0"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12" fillId="0" borderId="18" xfId="0" applyNumberFormat="1" applyFont="1" applyFill="1" applyBorder="1" applyAlignment="1" applyProtection="1">
      <alignment/>
      <protection/>
    </xf>
    <xf numFmtId="0" fontId="5" fillId="0" borderId="13" xfId="0" applyNumberFormat="1" applyFont="1" applyFill="1" applyBorder="1" applyAlignment="1" applyProtection="1">
      <alignment horizontal="left" wrapText="1"/>
      <protection/>
    </xf>
    <xf numFmtId="0" fontId="0" fillId="0" borderId="13" xfId="0" applyNumberFormat="1" applyFont="1" applyFill="1" applyBorder="1" applyAlignment="1" applyProtection="1">
      <alignment/>
      <protection/>
    </xf>
    <xf numFmtId="0" fontId="5" fillId="0" borderId="13" xfId="0" applyNumberFormat="1" applyFont="1" applyFill="1" applyBorder="1" applyAlignment="1" applyProtection="1">
      <alignment/>
      <protection/>
    </xf>
    <xf numFmtId="0" fontId="0"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8" fillId="0" borderId="18" xfId="0" applyNumberFormat="1" applyFont="1" applyFill="1" applyBorder="1" applyAlignment="1" applyProtection="1">
      <alignment/>
      <protection/>
    </xf>
    <xf numFmtId="0" fontId="7" fillId="0" borderId="13" xfId="0" applyNumberFormat="1" applyFont="1" applyFill="1" applyBorder="1" applyAlignment="1" applyProtection="1">
      <alignment/>
      <protection/>
    </xf>
    <xf numFmtId="0" fontId="0" fillId="0" borderId="19" xfId="0" applyNumberFormat="1" applyFont="1" applyFill="1" applyBorder="1" applyAlignment="1" applyProtection="1">
      <alignment/>
      <protection/>
    </xf>
    <xf numFmtId="0" fontId="12" fillId="0" borderId="12"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8" fillId="0" borderId="12" xfId="0" applyNumberFormat="1" applyFont="1" applyFill="1" applyBorder="1" applyAlignment="1" applyProtection="1">
      <alignment/>
      <protection/>
    </xf>
    <xf numFmtId="0" fontId="13" fillId="0" borderId="12" xfId="0" applyNumberFormat="1" applyFont="1" applyFill="1" applyBorder="1" applyAlignment="1" applyProtection="1">
      <alignment horizontal="center"/>
      <protection/>
    </xf>
    <xf numFmtId="0" fontId="0" fillId="0" borderId="20" xfId="0" applyNumberFormat="1" applyFont="1" applyFill="1" applyBorder="1" applyAlignment="1" applyProtection="1">
      <alignment/>
      <protection/>
    </xf>
    <xf numFmtId="0" fontId="5" fillId="0" borderId="17" xfId="0" applyNumberFormat="1" applyFont="1" applyFill="1" applyBorder="1" applyAlignment="1" applyProtection="1">
      <alignment horizontal="left" wrapText="1"/>
      <protection/>
    </xf>
    <xf numFmtId="0" fontId="8" fillId="0" borderId="0" xfId="0" applyNumberFormat="1" applyFont="1" applyFill="1" applyBorder="1" applyAlignment="1" applyProtection="1">
      <alignment horizontal="center"/>
      <protection/>
    </xf>
    <xf numFmtId="0" fontId="13" fillId="0" borderId="0" xfId="0" applyNumberFormat="1" applyFont="1" applyFill="1" applyBorder="1" applyAlignment="1" applyProtection="1">
      <alignment horizontal="center"/>
      <protection/>
    </xf>
    <xf numFmtId="0" fontId="8" fillId="0" borderId="11" xfId="0" applyNumberFormat="1" applyFont="1" applyFill="1" applyBorder="1" applyAlignment="1" applyProtection="1">
      <alignment horizontal="center"/>
      <protection/>
    </xf>
    <xf numFmtId="0" fontId="0" fillId="0" borderId="21" xfId="0" applyNumberFormat="1" applyFont="1" applyFill="1" applyBorder="1" applyAlignment="1" applyProtection="1">
      <alignment/>
      <protection/>
    </xf>
    <xf numFmtId="0" fontId="5" fillId="0" borderId="22" xfId="0" applyNumberFormat="1" applyFont="1" applyFill="1" applyBorder="1" applyAlignment="1" applyProtection="1">
      <alignment horizontal="left" wrapText="1"/>
      <protection/>
    </xf>
    <xf numFmtId="0" fontId="0" fillId="0" borderId="22" xfId="0" applyNumberFormat="1" applyFont="1" applyFill="1" applyBorder="1" applyAlignment="1" applyProtection="1">
      <alignment/>
      <protection/>
    </xf>
    <xf numFmtId="0" fontId="5" fillId="0" borderId="22" xfId="0" applyNumberFormat="1" applyFont="1" applyFill="1" applyBorder="1" applyAlignment="1" applyProtection="1">
      <alignment/>
      <protection/>
    </xf>
    <xf numFmtId="0" fontId="5" fillId="0" borderId="22" xfId="0" applyNumberFormat="1" applyFont="1" applyFill="1" applyBorder="1" applyAlignment="1" applyProtection="1">
      <alignment wrapText="1"/>
      <protection/>
    </xf>
    <xf numFmtId="0" fontId="5" fillId="0" borderId="23" xfId="0" applyNumberFormat="1" applyFont="1" applyFill="1" applyBorder="1" applyAlignment="1" applyProtection="1">
      <alignment wrapText="1"/>
      <protection/>
    </xf>
    <xf numFmtId="0" fontId="12"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0" fillId="0" borderId="24" xfId="0" applyNumberFormat="1" applyFont="1" applyFill="1" applyBorder="1" applyAlignment="1" applyProtection="1">
      <alignment/>
      <protection/>
    </xf>
    <xf numFmtId="0" fontId="9" fillId="0" borderId="0" xfId="0" applyNumberFormat="1" applyFont="1" applyFill="1" applyBorder="1" applyAlignment="1" applyProtection="1">
      <alignment horizontal="left" wrapText="1"/>
      <protection/>
    </xf>
    <xf numFmtId="0" fontId="14" fillId="0" borderId="0" xfId="0" applyFont="1" applyAlignment="1">
      <alignment horizontal="left"/>
    </xf>
    <xf numFmtId="0" fontId="15" fillId="0" borderId="0" xfId="0" applyNumberFormat="1" applyFont="1" applyFill="1" applyBorder="1" applyAlignment="1" applyProtection="1">
      <alignment horizontal="left" wrapText="1"/>
      <protection/>
    </xf>
    <xf numFmtId="0" fontId="14" fillId="0" borderId="0" xfId="0" applyFont="1" applyAlignment="1">
      <alignment/>
    </xf>
    <xf numFmtId="0" fontId="15"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right" wrapText="1"/>
      <protection/>
    </xf>
    <xf numFmtId="0" fontId="1" fillId="0" borderId="0" xfId="0" applyNumberFormat="1" applyFont="1" applyFill="1" applyBorder="1" applyAlignment="1" applyProtection="1">
      <alignment horizontal="left" vertical="top"/>
      <protection/>
    </xf>
    <xf numFmtId="49" fontId="10" fillId="0" borderId="10" xfId="0" applyNumberFormat="1" applyFont="1" applyFill="1" applyBorder="1" applyAlignment="1" applyProtection="1">
      <alignment horizontal="center" vertical="top"/>
      <protection/>
    </xf>
    <xf numFmtId="0" fontId="10" fillId="0" borderId="10" xfId="0" applyNumberFormat="1" applyFont="1" applyFill="1" applyBorder="1" applyAlignment="1" applyProtection="1">
      <alignment horizontal="center" vertical="top"/>
      <protection/>
    </xf>
    <xf numFmtId="49" fontId="9" fillId="0" borderId="0" xfId="0" applyNumberFormat="1" applyFont="1" applyFill="1" applyBorder="1" applyAlignment="1" applyProtection="1">
      <alignment horizontal="left"/>
      <protection/>
    </xf>
    <xf numFmtId="0" fontId="14" fillId="0" borderId="0" xfId="0" applyFont="1" applyBorder="1" applyAlignment="1">
      <alignment horizontal="left"/>
    </xf>
    <xf numFmtId="0" fontId="9" fillId="0" borderId="0" xfId="0" applyNumberFormat="1" applyFont="1" applyFill="1" applyBorder="1" applyAlignment="1" applyProtection="1">
      <alignment horizontal="left" wrapText="1"/>
      <protection/>
    </xf>
    <xf numFmtId="0" fontId="0" fillId="0" borderId="0"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2"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8" fillId="0" borderId="14"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protection/>
    </xf>
    <xf numFmtId="0" fontId="8" fillId="0" borderId="11" xfId="0" applyNumberFormat="1" applyFont="1" applyFill="1" applyBorder="1" applyAlignment="1" applyProtection="1">
      <alignment horizontal="center" vertical="center" wrapText="1"/>
      <protection/>
    </xf>
    <xf numFmtId="0" fontId="7" fillId="0" borderId="21" xfId="0" applyNumberFormat="1" applyFont="1" applyFill="1" applyBorder="1" applyAlignment="1" applyProtection="1">
      <alignment horizontal="center" vertical="center" wrapText="1"/>
      <protection/>
    </xf>
    <xf numFmtId="0" fontId="7" fillId="0" borderId="22" xfId="0" applyNumberFormat="1" applyFont="1" applyFill="1" applyBorder="1" applyAlignment="1" applyProtection="1">
      <alignment horizontal="center" vertical="center" wrapText="1"/>
      <protection/>
    </xf>
    <xf numFmtId="0" fontId="7" fillId="0" borderId="23" xfId="0"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7" fillId="0" borderId="18" xfId="0" applyNumberFormat="1" applyFont="1" applyFill="1" applyBorder="1" applyAlignment="1" applyProtection="1">
      <alignment horizontal="center" vertical="center" wrapText="1"/>
      <protection/>
    </xf>
    <xf numFmtId="0" fontId="7" fillId="0" borderId="20"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protection/>
    </xf>
    <xf numFmtId="0" fontId="2" fillId="0" borderId="15" xfId="0" applyNumberFormat="1" applyFont="1" applyFill="1" applyBorder="1" applyAlignment="1" applyProtection="1">
      <alignment horizontal="center" vertical="center"/>
      <protection/>
    </xf>
    <xf numFmtId="0" fontId="2" fillId="0" borderId="16" xfId="0" applyNumberFormat="1" applyFont="1" applyFill="1" applyBorder="1" applyAlignment="1" applyProtection="1">
      <alignment horizontal="center" vertical="center"/>
      <protection/>
    </xf>
    <xf numFmtId="49" fontId="9" fillId="0" borderId="0" xfId="0" applyNumberFormat="1" applyFont="1" applyFill="1" applyBorder="1" applyAlignment="1" applyProtection="1">
      <alignment horizontal="left" wrapText="1"/>
      <protection/>
    </xf>
    <xf numFmtId="0" fontId="7" fillId="0" borderId="14" xfId="0" applyNumberFormat="1" applyFont="1" applyFill="1" applyBorder="1" applyAlignment="1" applyProtection="1">
      <alignment horizontal="left" vertical="center" wrapText="1"/>
      <protection/>
    </xf>
    <xf numFmtId="0" fontId="7" fillId="0" borderId="15" xfId="0" applyNumberFormat="1" applyFont="1" applyFill="1" applyBorder="1" applyAlignment="1" applyProtection="1">
      <alignment horizontal="left" vertical="center" wrapText="1"/>
      <protection/>
    </xf>
    <xf numFmtId="0" fontId="7" fillId="0" borderId="16" xfId="0" applyNumberFormat="1" applyFont="1" applyFill="1" applyBorder="1" applyAlignment="1" applyProtection="1">
      <alignment horizontal="left" vertical="center" wrapText="1"/>
      <protection/>
    </xf>
    <xf numFmtId="0" fontId="7" fillId="0" borderId="11" xfId="0" applyNumberFormat="1" applyFont="1" applyFill="1" applyBorder="1" applyAlignment="1" applyProtection="1">
      <alignment horizontal="left" vertical="center" wrapText="1"/>
      <protection/>
    </xf>
    <xf numFmtId="49" fontId="7" fillId="0" borderId="12" xfId="0" applyNumberFormat="1" applyFont="1" applyFill="1" applyBorder="1" applyAlignment="1" applyProtection="1">
      <alignment horizontal="center" wrapText="1"/>
      <protection/>
    </xf>
    <xf numFmtId="49" fontId="9" fillId="0" borderId="12" xfId="0" applyNumberFormat="1" applyFont="1" applyFill="1" applyBorder="1" applyAlignment="1" applyProtection="1">
      <alignment horizontal="center" wrapText="1"/>
      <protection/>
    </xf>
    <xf numFmtId="49" fontId="9" fillId="0" borderId="10" xfId="0" applyNumberFormat="1" applyFont="1" applyFill="1" applyBorder="1" applyAlignment="1" applyProtection="1">
      <alignment horizontal="left" wrapText="1"/>
      <protection/>
    </xf>
    <xf numFmtId="0" fontId="14" fillId="0" borderId="0" xfId="0" applyNumberFormat="1" applyFont="1" applyFill="1" applyBorder="1" applyAlignment="1" applyProtection="1">
      <alignment horizontal="left" vertical="top"/>
      <protection/>
    </xf>
    <xf numFmtId="0" fontId="9"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left" vertical="center" wrapText="1"/>
      <protection/>
    </xf>
    <xf numFmtId="0" fontId="8" fillId="0" borderId="11"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8" fillId="0" borderId="14" xfId="0" applyNumberFormat="1" applyFont="1" applyFill="1" applyBorder="1" applyAlignment="1" applyProtection="1">
      <alignment horizontal="center"/>
      <protection/>
    </xf>
    <xf numFmtId="0" fontId="8" fillId="0" borderId="15" xfId="0" applyNumberFormat="1" applyFont="1" applyFill="1" applyBorder="1" applyAlignment="1" applyProtection="1">
      <alignment horizontal="center"/>
      <protection/>
    </xf>
    <xf numFmtId="0" fontId="8" fillId="0" borderId="16" xfId="0" applyNumberFormat="1" applyFont="1" applyFill="1" applyBorder="1" applyAlignment="1" applyProtection="1">
      <alignment horizontal="center"/>
      <protection/>
    </xf>
    <xf numFmtId="0" fontId="5" fillId="0" borderId="13"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17" xfId="0" applyNumberFormat="1" applyFont="1" applyFill="1" applyBorder="1" applyAlignment="1" applyProtection="1">
      <alignment horizontal="left" wrapText="1"/>
      <protection/>
    </xf>
    <xf numFmtId="0" fontId="7" fillId="0" borderId="13"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10" xfId="0" applyNumberFormat="1" applyFont="1" applyFill="1" applyBorder="1" applyAlignment="1" applyProtection="1">
      <alignment/>
      <protection/>
    </xf>
    <xf numFmtId="0" fontId="7" fillId="0" borderId="24" xfId="0" applyNumberFormat="1" applyFont="1" applyFill="1" applyBorder="1" applyAlignment="1" applyProtection="1">
      <alignment/>
      <protection/>
    </xf>
    <xf numFmtId="0" fontId="4" fillId="0" borderId="10" xfId="0" applyNumberFormat="1" applyFont="1" applyFill="1" applyBorder="1" applyAlignment="1" applyProtection="1">
      <alignment horizontal="center" vertical="center"/>
      <protection/>
    </xf>
    <xf numFmtId="0" fontId="0" fillId="0" borderId="0" xfId="0" applyFont="1" applyAlignment="1">
      <alignment horizontal="center"/>
    </xf>
    <xf numFmtId="0" fontId="7" fillId="0" borderId="10" xfId="0" applyNumberFormat="1" applyFont="1" applyFill="1" applyBorder="1" applyAlignment="1" applyProtection="1">
      <alignment wrapText="1"/>
      <protection/>
    </xf>
    <xf numFmtId="0" fontId="7" fillId="0" borderId="19" xfId="0" applyNumberFormat="1" applyFont="1" applyFill="1" applyBorder="1" applyAlignment="1" applyProtection="1">
      <alignment/>
      <protection/>
    </xf>
    <xf numFmtId="0" fontId="13" fillId="0" borderId="18" xfId="0" applyNumberFormat="1" applyFont="1" applyFill="1" applyBorder="1" applyAlignment="1" applyProtection="1">
      <alignment horizontal="center"/>
      <protection/>
    </xf>
    <xf numFmtId="0" fontId="13" fillId="0" borderId="12" xfId="0" applyNumberFormat="1" applyFont="1" applyFill="1" applyBorder="1" applyAlignment="1" applyProtection="1">
      <alignment horizontal="center"/>
      <protection/>
    </xf>
    <xf numFmtId="0" fontId="13" fillId="0" borderId="20" xfId="0" applyNumberFormat="1" applyFont="1" applyFill="1" applyBorder="1" applyAlignment="1" applyProtection="1">
      <alignment horizontal="center"/>
      <protection/>
    </xf>
    <xf numFmtId="0" fontId="5" fillId="0" borderId="13" xfId="0" applyNumberFormat="1" applyFont="1" applyFill="1" applyBorder="1" applyAlignment="1" applyProtection="1">
      <alignment horizontal="left"/>
      <protection/>
    </xf>
    <xf numFmtId="0" fontId="5" fillId="0" borderId="0" xfId="0" applyNumberFormat="1" applyFont="1" applyFill="1" applyBorder="1" applyAlignment="1" applyProtection="1">
      <alignment horizontal="left"/>
      <protection/>
    </xf>
    <xf numFmtId="0" fontId="5" fillId="0" borderId="17" xfId="0" applyNumberFormat="1" applyFont="1" applyFill="1" applyBorder="1" applyAlignment="1" applyProtection="1">
      <alignment horizontal="left"/>
      <protection/>
    </xf>
    <xf numFmtId="0" fontId="7" fillId="0" borderId="19" xfId="0" applyNumberFormat="1" applyFont="1" applyFill="1" applyBorder="1" applyAlignment="1" applyProtection="1">
      <alignment horizontal="left" wrapText="1"/>
      <protection/>
    </xf>
    <xf numFmtId="0" fontId="7" fillId="0" borderId="10" xfId="0" applyNumberFormat="1" applyFont="1" applyFill="1" applyBorder="1" applyAlignment="1" applyProtection="1">
      <alignment horizontal="left"/>
      <protection/>
    </xf>
    <xf numFmtId="0" fontId="7" fillId="0" borderId="24" xfId="0" applyNumberFormat="1" applyFont="1" applyFill="1" applyBorder="1" applyAlignment="1" applyProtection="1">
      <alignment horizontal="left"/>
      <protection/>
    </xf>
    <xf numFmtId="0" fontId="5" fillId="0" borderId="22" xfId="0" applyNumberFormat="1" applyFont="1" applyFill="1" applyBorder="1" applyAlignment="1" applyProtection="1">
      <alignment horizontal="center" wrapText="1"/>
      <protection/>
    </xf>
    <xf numFmtId="0" fontId="5" fillId="0" borderId="19" xfId="0" applyNumberFormat="1" applyFont="1" applyFill="1" applyBorder="1" applyAlignment="1" applyProtection="1">
      <alignment horizontal="left" wrapText="1"/>
      <protection/>
    </xf>
    <xf numFmtId="0" fontId="5" fillId="0" borderId="10" xfId="0" applyNumberFormat="1" applyFont="1" applyFill="1" applyBorder="1" applyAlignment="1" applyProtection="1">
      <alignment horizontal="left" wrapText="1"/>
      <protection/>
    </xf>
    <xf numFmtId="0" fontId="5" fillId="0" borderId="24" xfId="0" applyNumberFormat="1" applyFont="1" applyFill="1" applyBorder="1" applyAlignment="1" applyProtection="1">
      <alignment horizontal="left" wrapText="1"/>
      <protection/>
    </xf>
    <xf numFmtId="0" fontId="7" fillId="0" borderId="13" xfId="0" applyNumberFormat="1" applyFont="1" applyFill="1" applyBorder="1" applyAlignment="1" applyProtection="1">
      <alignment/>
      <protection/>
    </xf>
    <xf numFmtId="0" fontId="0" fillId="0" borderId="0" xfId="0" applyNumberFormat="1" applyFont="1" applyFill="1" applyBorder="1" applyAlignment="1" applyProtection="1">
      <alignment/>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I62"/>
  <sheetViews>
    <sheetView tabSelected="1" workbookViewId="0" topLeftCell="A1">
      <selection activeCell="A1" sqref="A1"/>
    </sheetView>
  </sheetViews>
  <sheetFormatPr defaultColWidth="9.140625" defaultRowHeight="12.75"/>
  <cols>
    <col min="1" max="1" width="3.8515625" style="0" customWidth="1"/>
    <col min="2" max="2" width="41.00390625" style="0" customWidth="1"/>
    <col min="3" max="4" width="11.28125" style="0" customWidth="1"/>
    <col min="5" max="5" width="10.00390625" style="0" customWidth="1"/>
    <col min="6" max="6" width="13.140625" style="0" customWidth="1"/>
    <col min="7" max="7" width="9.57421875" style="0" customWidth="1"/>
    <col min="8" max="8" width="11.8515625" style="0" customWidth="1"/>
    <col min="9" max="9" width="8.7109375" style="0" customWidth="1"/>
    <col min="10" max="10" width="10.421875" style="0" customWidth="1"/>
    <col min="11" max="11" width="9.8515625" style="0" customWidth="1"/>
    <col min="12" max="12" width="11.00390625" style="0" customWidth="1"/>
    <col min="13" max="13" width="12.28125" style="0" customWidth="1"/>
    <col min="14" max="14" width="8.57421875" style="0" customWidth="1"/>
    <col min="15" max="15" width="13.28125" style="0" customWidth="1"/>
    <col min="16" max="16" width="11.421875" style="0" customWidth="1"/>
    <col min="17" max="17" width="11.8515625" style="0" customWidth="1"/>
    <col min="18" max="18" width="10.8515625" style="0" customWidth="1"/>
    <col min="19" max="19" width="10.28125" style="0" customWidth="1"/>
    <col min="20" max="20" width="9.7109375" style="0" customWidth="1"/>
    <col min="21" max="21" width="10.00390625" style="0" customWidth="1"/>
    <col min="22" max="22" width="9.57421875" style="0" customWidth="1"/>
    <col min="23" max="23" width="8.140625" style="0" customWidth="1"/>
    <col min="24" max="24" width="9.00390625" style="0" customWidth="1"/>
    <col min="25" max="25" width="10.00390625" style="0" customWidth="1"/>
    <col min="26" max="26" width="9.140625" style="0" customWidth="1"/>
    <col min="27" max="27" width="8.57421875" style="0" customWidth="1"/>
    <col min="28" max="28" width="9.140625" style="0" customWidth="1"/>
    <col min="30" max="30" width="10.00390625" style="0" customWidth="1"/>
    <col min="31" max="31" width="9.00390625" style="0" customWidth="1"/>
    <col min="32" max="33" width="10.421875" style="0" customWidth="1"/>
    <col min="34" max="34" width="9.57421875" style="0" customWidth="1"/>
  </cols>
  <sheetData>
    <row r="1" spans="1:14" ht="18.75" customHeight="1">
      <c r="A1" s="1"/>
      <c r="B1" s="92" t="s">
        <v>8</v>
      </c>
      <c r="C1" s="92"/>
      <c r="D1" s="92"/>
      <c r="E1" s="92"/>
      <c r="F1" s="1"/>
      <c r="G1" s="1"/>
      <c r="H1" s="1"/>
      <c r="I1" s="1"/>
      <c r="J1" s="1"/>
      <c r="K1" s="1"/>
      <c r="L1" s="1"/>
      <c r="M1" s="1"/>
      <c r="N1" s="1"/>
    </row>
    <row r="2" spans="1:34" ht="3" customHeight="1">
      <c r="A2" s="93"/>
      <c r="B2" s="93"/>
      <c r="C2" s="93"/>
      <c r="D2" s="93"/>
      <c r="E2" s="93"/>
      <c r="F2" s="93"/>
      <c r="G2" s="93"/>
      <c r="H2" s="93"/>
      <c r="I2" s="93"/>
      <c r="J2" s="93"/>
      <c r="K2" s="93"/>
      <c r="L2" s="93"/>
      <c r="M2" s="93"/>
      <c r="N2" s="93"/>
      <c r="O2" s="2"/>
      <c r="P2" s="2"/>
      <c r="Q2" s="17"/>
      <c r="R2" s="17"/>
      <c r="S2" s="17"/>
      <c r="T2" s="17"/>
      <c r="U2" s="17"/>
      <c r="V2" s="17"/>
      <c r="W2" s="17"/>
      <c r="X2" s="17"/>
      <c r="Y2" s="17"/>
      <c r="Z2" s="17"/>
      <c r="AA2" s="17"/>
      <c r="AB2" s="17"/>
      <c r="AC2" s="17"/>
      <c r="AD2" s="17"/>
      <c r="AE2" s="17"/>
      <c r="AF2" s="17"/>
      <c r="AG2" s="17"/>
      <c r="AH2" s="17"/>
    </row>
    <row r="3" spans="1:35" ht="38.25" customHeight="1">
      <c r="A3" s="94" t="s">
        <v>6</v>
      </c>
      <c r="B3" s="95" t="s">
        <v>9</v>
      </c>
      <c r="C3" s="95" t="s">
        <v>54</v>
      </c>
      <c r="D3" s="95"/>
      <c r="E3" s="95"/>
      <c r="F3" s="103" t="s">
        <v>59</v>
      </c>
      <c r="G3" s="103"/>
      <c r="H3" s="103"/>
      <c r="I3" s="120" t="s">
        <v>62</v>
      </c>
      <c r="J3" s="121"/>
      <c r="K3" s="121"/>
      <c r="L3" s="121"/>
      <c r="M3" s="121"/>
      <c r="N3" s="122"/>
      <c r="O3" s="96" t="s">
        <v>70</v>
      </c>
      <c r="P3" s="97"/>
      <c r="Q3" s="120" t="s">
        <v>72</v>
      </c>
      <c r="R3" s="121"/>
      <c r="S3" s="121"/>
      <c r="T3" s="121"/>
      <c r="U3" s="121"/>
      <c r="V3" s="121"/>
      <c r="W3" s="121"/>
      <c r="X3" s="121"/>
      <c r="Y3" s="121"/>
      <c r="Z3" s="121"/>
      <c r="AA3" s="121"/>
      <c r="AB3" s="122"/>
      <c r="AC3" s="102" t="s">
        <v>81</v>
      </c>
      <c r="AD3" s="102"/>
      <c r="AE3" s="102"/>
      <c r="AF3" s="102"/>
      <c r="AG3" s="102"/>
      <c r="AH3" s="102"/>
      <c r="AI3" s="18"/>
    </row>
    <row r="4" spans="1:35" ht="12.75" customHeight="1">
      <c r="A4" s="94"/>
      <c r="B4" s="95"/>
      <c r="C4" s="99" t="s">
        <v>55</v>
      </c>
      <c r="D4" s="107" t="s">
        <v>56</v>
      </c>
      <c r="E4" s="109"/>
      <c r="F4" s="99" t="s">
        <v>55</v>
      </c>
      <c r="G4" s="107" t="s">
        <v>56</v>
      </c>
      <c r="H4" s="109"/>
      <c r="I4" s="114" t="s">
        <v>63</v>
      </c>
      <c r="J4" s="115"/>
      <c r="K4" s="107" t="s">
        <v>56</v>
      </c>
      <c r="L4" s="108"/>
      <c r="M4" s="108"/>
      <c r="N4" s="109"/>
      <c r="O4" s="98" t="s">
        <v>64</v>
      </c>
      <c r="P4" s="98" t="s">
        <v>71</v>
      </c>
      <c r="Q4" s="114" t="s">
        <v>73</v>
      </c>
      <c r="R4" s="115"/>
      <c r="S4" s="107" t="s">
        <v>75</v>
      </c>
      <c r="T4" s="108"/>
      <c r="U4" s="108"/>
      <c r="V4" s="108"/>
      <c r="W4" s="108"/>
      <c r="X4" s="108"/>
      <c r="Y4" s="108"/>
      <c r="Z4" s="108"/>
      <c r="AA4" s="108"/>
      <c r="AB4" s="109"/>
      <c r="AC4" s="98" t="s">
        <v>82</v>
      </c>
      <c r="AD4" s="98"/>
      <c r="AE4" s="98" t="s">
        <v>56</v>
      </c>
      <c r="AF4" s="98"/>
      <c r="AG4" s="98"/>
      <c r="AH4" s="98"/>
      <c r="AI4" s="18"/>
    </row>
    <row r="5" spans="1:35" ht="30" customHeight="1">
      <c r="A5" s="94"/>
      <c r="B5" s="95"/>
      <c r="C5" s="100"/>
      <c r="D5" s="104" t="s">
        <v>57</v>
      </c>
      <c r="E5" s="104" t="s">
        <v>58</v>
      </c>
      <c r="F5" s="100"/>
      <c r="G5" s="98" t="s">
        <v>60</v>
      </c>
      <c r="H5" s="104" t="s">
        <v>61</v>
      </c>
      <c r="I5" s="116"/>
      <c r="J5" s="117"/>
      <c r="K5" s="98" t="s">
        <v>66</v>
      </c>
      <c r="L5" s="98"/>
      <c r="M5" s="114" t="s">
        <v>68</v>
      </c>
      <c r="N5" s="115"/>
      <c r="O5" s="98"/>
      <c r="P5" s="98"/>
      <c r="Q5" s="116"/>
      <c r="R5" s="117"/>
      <c r="S5" s="110" t="s">
        <v>76</v>
      </c>
      <c r="T5" s="111"/>
      <c r="U5" s="110" t="s">
        <v>77</v>
      </c>
      <c r="V5" s="111"/>
      <c r="W5" s="110" t="s">
        <v>78</v>
      </c>
      <c r="X5" s="111"/>
      <c r="Y5" s="110" t="s">
        <v>79</v>
      </c>
      <c r="Z5" s="111"/>
      <c r="AA5" s="110" t="s">
        <v>80</v>
      </c>
      <c r="AB5" s="111"/>
      <c r="AC5" s="98"/>
      <c r="AD5" s="98"/>
      <c r="AE5" s="98" t="s">
        <v>84</v>
      </c>
      <c r="AF5" s="98"/>
      <c r="AG5" s="98" t="s">
        <v>85</v>
      </c>
      <c r="AH5" s="98"/>
      <c r="AI5" s="18"/>
    </row>
    <row r="6" spans="1:35" ht="35.25" customHeight="1">
      <c r="A6" s="94"/>
      <c r="B6" s="95"/>
      <c r="C6" s="100"/>
      <c r="D6" s="105"/>
      <c r="E6" s="105"/>
      <c r="F6" s="100"/>
      <c r="G6" s="98"/>
      <c r="H6" s="105"/>
      <c r="I6" s="118"/>
      <c r="J6" s="119"/>
      <c r="K6" s="98"/>
      <c r="L6" s="98"/>
      <c r="M6" s="118"/>
      <c r="N6" s="119"/>
      <c r="O6" s="98"/>
      <c r="P6" s="98"/>
      <c r="Q6" s="118"/>
      <c r="R6" s="119"/>
      <c r="S6" s="112"/>
      <c r="T6" s="113"/>
      <c r="U6" s="112"/>
      <c r="V6" s="113"/>
      <c r="W6" s="112"/>
      <c r="X6" s="113"/>
      <c r="Y6" s="112"/>
      <c r="Z6" s="113"/>
      <c r="AA6" s="112"/>
      <c r="AB6" s="113"/>
      <c r="AC6" s="98"/>
      <c r="AD6" s="98"/>
      <c r="AE6" s="98"/>
      <c r="AF6" s="98"/>
      <c r="AG6" s="98"/>
      <c r="AH6" s="98"/>
      <c r="AI6" s="18"/>
    </row>
    <row r="7" spans="1:35" ht="63.75" customHeight="1">
      <c r="A7" s="94"/>
      <c r="B7" s="95"/>
      <c r="C7" s="101"/>
      <c r="D7" s="106"/>
      <c r="E7" s="106"/>
      <c r="F7" s="101"/>
      <c r="G7" s="98"/>
      <c r="H7" s="106"/>
      <c r="I7" s="16" t="s">
        <v>64</v>
      </c>
      <c r="J7" s="16" t="s">
        <v>65</v>
      </c>
      <c r="K7" s="16" t="s">
        <v>64</v>
      </c>
      <c r="L7" s="16" t="s">
        <v>67</v>
      </c>
      <c r="M7" s="16" t="s">
        <v>64</v>
      </c>
      <c r="N7" s="16" t="s">
        <v>69</v>
      </c>
      <c r="O7" s="98"/>
      <c r="P7" s="98"/>
      <c r="Q7" s="16" t="s">
        <v>64</v>
      </c>
      <c r="R7" s="16" t="s">
        <v>74</v>
      </c>
      <c r="S7" s="16" t="s">
        <v>64</v>
      </c>
      <c r="T7" s="16" t="s">
        <v>74</v>
      </c>
      <c r="U7" s="16" t="s">
        <v>64</v>
      </c>
      <c r="V7" s="16" t="s">
        <v>74</v>
      </c>
      <c r="W7" s="16" t="s">
        <v>64</v>
      </c>
      <c r="X7" s="16" t="s">
        <v>74</v>
      </c>
      <c r="Y7" s="16" t="s">
        <v>64</v>
      </c>
      <c r="Z7" s="16" t="s">
        <v>74</v>
      </c>
      <c r="AA7" s="16" t="s">
        <v>64</v>
      </c>
      <c r="AB7" s="16" t="s">
        <v>74</v>
      </c>
      <c r="AC7" s="16" t="s">
        <v>64</v>
      </c>
      <c r="AD7" s="16" t="s">
        <v>83</v>
      </c>
      <c r="AE7" s="16" t="s">
        <v>64</v>
      </c>
      <c r="AF7" s="16" t="s">
        <v>83</v>
      </c>
      <c r="AG7" s="16" t="s">
        <v>64</v>
      </c>
      <c r="AH7" s="16" t="s">
        <v>83</v>
      </c>
      <c r="AI7" s="18"/>
    </row>
    <row r="8" spans="1:35" ht="15" customHeight="1">
      <c r="A8" s="4" t="s">
        <v>7</v>
      </c>
      <c r="B8" s="4" t="s">
        <v>10</v>
      </c>
      <c r="C8" s="4">
        <v>1</v>
      </c>
      <c r="D8" s="4">
        <v>2</v>
      </c>
      <c r="E8" s="4">
        <v>3</v>
      </c>
      <c r="F8" s="4">
        <v>4</v>
      </c>
      <c r="G8" s="4">
        <v>5</v>
      </c>
      <c r="H8" s="4">
        <v>6</v>
      </c>
      <c r="I8" s="4">
        <v>7</v>
      </c>
      <c r="J8" s="4">
        <v>8</v>
      </c>
      <c r="K8" s="4">
        <v>9</v>
      </c>
      <c r="L8" s="4">
        <v>10</v>
      </c>
      <c r="M8" s="4">
        <v>11</v>
      </c>
      <c r="N8" s="4">
        <v>12</v>
      </c>
      <c r="O8" s="4">
        <v>13</v>
      </c>
      <c r="P8" s="4">
        <v>14</v>
      </c>
      <c r="Q8" s="4">
        <v>15</v>
      </c>
      <c r="R8" s="4">
        <v>16</v>
      </c>
      <c r="S8" s="4">
        <v>17</v>
      </c>
      <c r="T8" s="4">
        <v>18</v>
      </c>
      <c r="U8" s="4">
        <v>19</v>
      </c>
      <c r="V8" s="4">
        <v>20</v>
      </c>
      <c r="W8" s="4">
        <v>21</v>
      </c>
      <c r="X8" s="4">
        <v>22</v>
      </c>
      <c r="Y8" s="4">
        <v>23</v>
      </c>
      <c r="Z8" s="4">
        <v>24</v>
      </c>
      <c r="AA8" s="4">
        <v>25</v>
      </c>
      <c r="AB8" s="4">
        <v>26</v>
      </c>
      <c r="AC8" s="4">
        <v>27</v>
      </c>
      <c r="AD8" s="4">
        <v>28</v>
      </c>
      <c r="AE8" s="4">
        <v>29</v>
      </c>
      <c r="AF8" s="4">
        <v>30</v>
      </c>
      <c r="AG8" s="4">
        <v>31</v>
      </c>
      <c r="AH8" s="4">
        <v>32</v>
      </c>
      <c r="AI8" s="18"/>
    </row>
    <row r="9" spans="1:35" ht="24" customHeight="1">
      <c r="A9" s="4">
        <v>1</v>
      </c>
      <c r="B9" s="7" t="s">
        <v>11</v>
      </c>
      <c r="C9" s="3">
        <f aca="true" t="shared" si="0" ref="C9:AH9">SUM(C10:C16,C19:C27)</f>
        <v>1471687</v>
      </c>
      <c r="D9" s="3">
        <f t="shared" si="0"/>
        <v>0</v>
      </c>
      <c r="E9" s="3">
        <f t="shared" si="0"/>
        <v>7942</v>
      </c>
      <c r="F9" s="19">
        <f t="shared" si="0"/>
        <v>416825641.9500001</v>
      </c>
      <c r="G9" s="19">
        <f t="shared" si="0"/>
        <v>0</v>
      </c>
      <c r="H9" s="19">
        <f t="shared" si="0"/>
        <v>2737848.8900000006</v>
      </c>
      <c r="I9" s="3">
        <f t="shared" si="0"/>
        <v>1246234</v>
      </c>
      <c r="J9" s="19">
        <f t="shared" si="0"/>
        <v>431082941.79000014</v>
      </c>
      <c r="K9" s="3">
        <f t="shared" si="0"/>
        <v>1230630</v>
      </c>
      <c r="L9" s="19">
        <f t="shared" si="0"/>
        <v>391492807.22000027</v>
      </c>
      <c r="M9" s="3">
        <f t="shared" si="0"/>
        <v>15604</v>
      </c>
      <c r="N9" s="19">
        <f t="shared" si="0"/>
        <v>39590134.57000001</v>
      </c>
      <c r="O9" s="3">
        <f t="shared" si="0"/>
        <v>719</v>
      </c>
      <c r="P9" s="19">
        <f t="shared" si="0"/>
        <v>361197.51</v>
      </c>
      <c r="Q9" s="3">
        <f t="shared" si="0"/>
        <v>26263</v>
      </c>
      <c r="R9" s="19">
        <f t="shared" si="0"/>
        <v>19110651.549999997</v>
      </c>
      <c r="S9" s="3">
        <f t="shared" si="0"/>
        <v>538</v>
      </c>
      <c r="T9" s="19">
        <f t="shared" si="0"/>
        <v>313999.97</v>
      </c>
      <c r="U9" s="3">
        <f t="shared" si="0"/>
        <v>17055</v>
      </c>
      <c r="V9" s="19">
        <f t="shared" si="0"/>
        <v>16069051.430000003</v>
      </c>
      <c r="W9" s="3">
        <f t="shared" si="0"/>
        <v>4499</v>
      </c>
      <c r="X9" s="19">
        <f t="shared" si="0"/>
        <v>838933.519999998</v>
      </c>
      <c r="Y9" s="3">
        <f t="shared" si="0"/>
        <v>1154</v>
      </c>
      <c r="Z9" s="19">
        <f t="shared" si="0"/>
        <v>896040.04</v>
      </c>
      <c r="AA9" s="3">
        <f t="shared" si="0"/>
        <v>1187</v>
      </c>
      <c r="AB9" s="19">
        <f t="shared" si="0"/>
        <v>743550.56</v>
      </c>
      <c r="AC9" s="3">
        <f t="shared" si="0"/>
        <v>197206</v>
      </c>
      <c r="AD9" s="19">
        <f t="shared" si="0"/>
        <v>44746388.68</v>
      </c>
      <c r="AE9" s="3">
        <f t="shared" si="0"/>
        <v>3047</v>
      </c>
      <c r="AF9" s="19">
        <f t="shared" si="0"/>
        <v>465051.20000000094</v>
      </c>
      <c r="AG9" s="3">
        <f t="shared" si="0"/>
        <v>194159</v>
      </c>
      <c r="AH9" s="19">
        <f t="shared" si="0"/>
        <v>44281337.480000004</v>
      </c>
      <c r="AI9" s="18"/>
    </row>
    <row r="10" spans="1:35" ht="16.5" customHeight="1">
      <c r="A10" s="4">
        <v>2</v>
      </c>
      <c r="B10" s="8" t="s">
        <v>12</v>
      </c>
      <c r="C10" s="12">
        <v>520165</v>
      </c>
      <c r="D10" s="12">
        <v>0</v>
      </c>
      <c r="E10" s="12">
        <v>2560</v>
      </c>
      <c r="F10" s="15">
        <v>288019149.6</v>
      </c>
      <c r="G10" s="15">
        <v>0</v>
      </c>
      <c r="H10" s="15">
        <v>1696832.03</v>
      </c>
      <c r="I10" s="12">
        <f aca="true" t="shared" si="1" ref="I10:I27">SUM(K10,M10)</f>
        <v>406384</v>
      </c>
      <c r="J10" s="15">
        <f aca="true" t="shared" si="2" ref="J10:J27">SUM(L10,N10)</f>
        <v>265595171.07999998</v>
      </c>
      <c r="K10" s="12">
        <v>404497</v>
      </c>
      <c r="L10" s="15">
        <v>264341244.98</v>
      </c>
      <c r="M10" s="12">
        <v>1887</v>
      </c>
      <c r="N10" s="15">
        <v>1253926.1</v>
      </c>
      <c r="O10" s="15">
        <v>354</v>
      </c>
      <c r="P10" s="15">
        <v>284892.54</v>
      </c>
      <c r="Q10" s="15">
        <v>11444</v>
      </c>
      <c r="R10" s="15">
        <v>7689314.98</v>
      </c>
      <c r="S10" s="15">
        <v>256</v>
      </c>
      <c r="T10" s="15">
        <v>217836.24</v>
      </c>
      <c r="U10" s="15">
        <v>8365</v>
      </c>
      <c r="V10" s="15">
        <v>5538827.42</v>
      </c>
      <c r="W10" s="15">
        <v>561</v>
      </c>
      <c r="X10" s="15">
        <v>332683.97</v>
      </c>
      <c r="Y10" s="15">
        <v>634</v>
      </c>
      <c r="Z10" s="15">
        <v>799124.13</v>
      </c>
      <c r="AA10" s="15">
        <v>735</v>
      </c>
      <c r="AB10" s="15">
        <v>644307.02</v>
      </c>
      <c r="AC10" s="12">
        <f aca="true" t="shared" si="3" ref="AC10:AC27">SUM(AE10,AG10)</f>
        <v>107310</v>
      </c>
      <c r="AD10" s="15">
        <f aca="true" t="shared" si="4" ref="AD10:AD27">SUM(AF10,AH10)</f>
        <v>32028176.490000002</v>
      </c>
      <c r="AE10" s="12">
        <v>146</v>
      </c>
      <c r="AF10" s="15">
        <v>81215.26</v>
      </c>
      <c r="AG10" s="12">
        <v>107164</v>
      </c>
      <c r="AH10" s="15">
        <v>31946961.23</v>
      </c>
      <c r="AI10" s="18"/>
    </row>
    <row r="11" spans="1:35" ht="19.5" customHeight="1">
      <c r="A11" s="4">
        <v>3</v>
      </c>
      <c r="B11" s="8" t="s">
        <v>13</v>
      </c>
      <c r="C11" s="12">
        <v>212509</v>
      </c>
      <c r="D11" s="12">
        <v>0</v>
      </c>
      <c r="E11" s="12">
        <v>1085</v>
      </c>
      <c r="F11" s="15">
        <v>27890997.8999999</v>
      </c>
      <c r="G11" s="15">
        <v>0</v>
      </c>
      <c r="H11" s="15">
        <v>141080.3</v>
      </c>
      <c r="I11" s="12">
        <f t="shared" si="1"/>
        <v>161701</v>
      </c>
      <c r="J11" s="15">
        <f t="shared" si="2"/>
        <v>28233902.91</v>
      </c>
      <c r="K11" s="12">
        <v>160822</v>
      </c>
      <c r="L11" s="15">
        <v>28057915.74</v>
      </c>
      <c r="M11" s="12">
        <v>879</v>
      </c>
      <c r="N11" s="15">
        <v>175987.17</v>
      </c>
      <c r="O11" s="15">
        <v>124</v>
      </c>
      <c r="P11" s="15">
        <v>21591.7</v>
      </c>
      <c r="Q11" s="12">
        <v>4226</v>
      </c>
      <c r="R11" s="15">
        <v>882428.59</v>
      </c>
      <c r="S11" s="15">
        <v>64</v>
      </c>
      <c r="T11" s="15">
        <v>25209.14</v>
      </c>
      <c r="U11" s="15">
        <v>3061</v>
      </c>
      <c r="V11" s="15">
        <v>686955.53</v>
      </c>
      <c r="W11" s="15">
        <v>334</v>
      </c>
      <c r="X11" s="15">
        <v>55777.86</v>
      </c>
      <c r="Y11" s="15">
        <v>233</v>
      </c>
      <c r="Z11" s="15">
        <v>46591.61</v>
      </c>
      <c r="AA11" s="15">
        <v>242</v>
      </c>
      <c r="AB11" s="15">
        <v>52863.43</v>
      </c>
      <c r="AC11" s="12">
        <f t="shared" si="3"/>
        <v>43067</v>
      </c>
      <c r="AD11" s="15">
        <f t="shared" si="4"/>
        <v>5613925.86</v>
      </c>
      <c r="AE11" s="12">
        <v>48</v>
      </c>
      <c r="AF11" s="15">
        <v>5656.16</v>
      </c>
      <c r="AG11" s="12">
        <v>43019</v>
      </c>
      <c r="AH11" s="15">
        <v>5608269.7</v>
      </c>
      <c r="AI11" s="18"/>
    </row>
    <row r="12" spans="1:35" ht="15" customHeight="1">
      <c r="A12" s="4">
        <v>4</v>
      </c>
      <c r="B12" s="8" t="s">
        <v>14</v>
      </c>
      <c r="C12" s="12">
        <v>144399</v>
      </c>
      <c r="D12" s="12">
        <v>0</v>
      </c>
      <c r="E12" s="12">
        <v>299</v>
      </c>
      <c r="F12" s="15">
        <v>19031146</v>
      </c>
      <c r="G12" s="15">
        <v>0</v>
      </c>
      <c r="H12" s="15">
        <v>37713.4</v>
      </c>
      <c r="I12" s="12">
        <f t="shared" si="1"/>
        <v>142564</v>
      </c>
      <c r="J12" s="15">
        <f t="shared" si="2"/>
        <v>19189304.880000003</v>
      </c>
      <c r="K12" s="12">
        <v>142260</v>
      </c>
      <c r="L12" s="15">
        <v>19166138.17</v>
      </c>
      <c r="M12" s="12">
        <v>304</v>
      </c>
      <c r="N12" s="15">
        <v>23166.71</v>
      </c>
      <c r="O12" s="15">
        <v>55</v>
      </c>
      <c r="P12" s="15">
        <v>7205.55</v>
      </c>
      <c r="Q12" s="12">
        <v>1959</v>
      </c>
      <c r="R12" s="15">
        <v>9300537.35</v>
      </c>
      <c r="S12" s="15">
        <v>29</v>
      </c>
      <c r="T12" s="15">
        <v>2618.9</v>
      </c>
      <c r="U12" s="15">
        <v>1574</v>
      </c>
      <c r="V12" s="15">
        <v>9257131.26</v>
      </c>
      <c r="W12" s="15">
        <v>64</v>
      </c>
      <c r="X12" s="15">
        <v>8246.65</v>
      </c>
      <c r="Y12" s="15">
        <v>131</v>
      </c>
      <c r="Z12" s="15">
        <v>17860.74</v>
      </c>
      <c r="AA12" s="15">
        <v>86</v>
      </c>
      <c r="AB12" s="15">
        <v>10572.5</v>
      </c>
      <c r="AC12" s="12">
        <f t="shared" si="3"/>
        <v>1189</v>
      </c>
      <c r="AD12" s="15">
        <f t="shared" si="4"/>
        <v>156219</v>
      </c>
      <c r="AE12" s="12">
        <v>17</v>
      </c>
      <c r="AF12" s="15">
        <v>2294</v>
      </c>
      <c r="AG12" s="12">
        <v>1172</v>
      </c>
      <c r="AH12" s="15">
        <v>153925</v>
      </c>
      <c r="AI12" s="18"/>
    </row>
    <row r="13" spans="1:35" ht="15.75" customHeight="1">
      <c r="A13" s="4">
        <v>5</v>
      </c>
      <c r="B13" s="8" t="s">
        <v>15</v>
      </c>
      <c r="C13" s="12">
        <v>3736</v>
      </c>
      <c r="D13" s="12">
        <v>0</v>
      </c>
      <c r="E13" s="12">
        <v>38</v>
      </c>
      <c r="F13" s="15">
        <v>2331102.31</v>
      </c>
      <c r="G13" s="15">
        <v>0</v>
      </c>
      <c r="H13" s="15">
        <v>24294.71</v>
      </c>
      <c r="I13" s="12">
        <f t="shared" si="1"/>
        <v>3579</v>
      </c>
      <c r="J13" s="15">
        <f t="shared" si="2"/>
        <v>2594649.0500000003</v>
      </c>
      <c r="K13" s="12">
        <v>3557</v>
      </c>
      <c r="L13" s="15">
        <v>2568353.06</v>
      </c>
      <c r="M13" s="12">
        <v>22</v>
      </c>
      <c r="N13" s="15">
        <v>26295.99</v>
      </c>
      <c r="O13" s="15">
        <v>3</v>
      </c>
      <c r="P13" s="15">
        <v>10052.4</v>
      </c>
      <c r="Q13" s="15">
        <v>121</v>
      </c>
      <c r="R13" s="15">
        <v>104954.09</v>
      </c>
      <c r="S13" s="15">
        <v>4</v>
      </c>
      <c r="T13" s="15">
        <v>6767.6</v>
      </c>
      <c r="U13" s="15">
        <v>82</v>
      </c>
      <c r="V13" s="15">
        <v>75716.31</v>
      </c>
      <c r="W13" s="15">
        <v>7</v>
      </c>
      <c r="X13" s="15">
        <v>1915.5</v>
      </c>
      <c r="Y13" s="15">
        <v>10</v>
      </c>
      <c r="Z13" s="15">
        <v>9834.75</v>
      </c>
      <c r="AA13" s="15">
        <v>7</v>
      </c>
      <c r="AB13" s="15">
        <v>9600.74</v>
      </c>
      <c r="AC13" s="12">
        <f t="shared" si="3"/>
        <v>59</v>
      </c>
      <c r="AD13" s="15">
        <f t="shared" si="4"/>
        <v>39812.46</v>
      </c>
      <c r="AE13" s="12"/>
      <c r="AF13" s="15"/>
      <c r="AG13" s="12">
        <v>59</v>
      </c>
      <c r="AH13" s="15">
        <v>39812.46</v>
      </c>
      <c r="AI13" s="18"/>
    </row>
    <row r="14" spans="1:35" ht="16.5" customHeight="1">
      <c r="A14" s="4">
        <v>6</v>
      </c>
      <c r="B14" s="8" t="s">
        <v>16</v>
      </c>
      <c r="C14" s="12">
        <v>343439</v>
      </c>
      <c r="D14" s="12">
        <v>0</v>
      </c>
      <c r="E14" s="12">
        <v>652</v>
      </c>
      <c r="F14" s="15">
        <v>39226107.6700007</v>
      </c>
      <c r="G14" s="15">
        <v>0</v>
      </c>
      <c r="H14" s="15">
        <v>74031.6</v>
      </c>
      <c r="I14" s="12">
        <f t="shared" si="1"/>
        <v>314231</v>
      </c>
      <c r="J14" s="15">
        <f t="shared" si="2"/>
        <v>36789575.0100006</v>
      </c>
      <c r="K14" s="12">
        <v>314068</v>
      </c>
      <c r="L14" s="15">
        <v>36778399.0500006</v>
      </c>
      <c r="M14" s="12">
        <v>163</v>
      </c>
      <c r="N14" s="15">
        <v>11175.96</v>
      </c>
      <c r="O14" s="15">
        <v>118</v>
      </c>
      <c r="P14" s="15">
        <v>24850.47</v>
      </c>
      <c r="Q14" s="15">
        <v>6026</v>
      </c>
      <c r="R14" s="15">
        <v>688109.169999998</v>
      </c>
      <c r="S14" s="15">
        <v>70</v>
      </c>
      <c r="T14" s="15">
        <v>9059.12</v>
      </c>
      <c r="U14" s="15">
        <v>2529</v>
      </c>
      <c r="V14" s="15">
        <v>296032.55</v>
      </c>
      <c r="W14" s="15">
        <v>3135</v>
      </c>
      <c r="X14" s="15">
        <v>362364.849999998</v>
      </c>
      <c r="Y14" s="15">
        <v>8</v>
      </c>
      <c r="Z14" s="15">
        <v>895.7</v>
      </c>
      <c r="AA14" s="15">
        <v>4</v>
      </c>
      <c r="AB14" s="15">
        <v>458.8</v>
      </c>
      <c r="AC14" s="12">
        <f t="shared" si="3"/>
        <v>22813</v>
      </c>
      <c r="AD14" s="15">
        <f t="shared" si="4"/>
        <v>2778070.190000001</v>
      </c>
      <c r="AE14" s="12">
        <v>2585</v>
      </c>
      <c r="AF14" s="15">
        <v>328516.610000001</v>
      </c>
      <c r="AG14" s="12">
        <v>20228</v>
      </c>
      <c r="AH14" s="15">
        <v>2449553.58</v>
      </c>
      <c r="AI14" s="18"/>
    </row>
    <row r="15" spans="1:35" ht="21" customHeight="1">
      <c r="A15" s="4">
        <v>7</v>
      </c>
      <c r="B15" s="8" t="s">
        <v>17</v>
      </c>
      <c r="C15" s="12">
        <v>64278</v>
      </c>
      <c r="D15" s="12">
        <v>0</v>
      </c>
      <c r="E15" s="12">
        <v>129</v>
      </c>
      <c r="F15" s="15">
        <v>7310858.1</v>
      </c>
      <c r="G15" s="15">
        <v>0</v>
      </c>
      <c r="H15" s="15">
        <v>14452.5</v>
      </c>
      <c r="I15" s="12">
        <f t="shared" si="1"/>
        <v>54512</v>
      </c>
      <c r="J15" s="15">
        <f t="shared" si="2"/>
        <v>6711196.14</v>
      </c>
      <c r="K15" s="12">
        <v>54415</v>
      </c>
      <c r="L15" s="15">
        <v>6693609.64</v>
      </c>
      <c r="M15" s="12">
        <v>97</v>
      </c>
      <c r="N15" s="15">
        <v>17586.5</v>
      </c>
      <c r="O15" s="15">
        <v>17</v>
      </c>
      <c r="P15" s="15">
        <v>2294.04</v>
      </c>
      <c r="Q15" s="15">
        <v>1295</v>
      </c>
      <c r="R15" s="15">
        <v>159647.55</v>
      </c>
      <c r="S15" s="15">
        <v>29</v>
      </c>
      <c r="T15" s="15">
        <v>4296.44</v>
      </c>
      <c r="U15" s="15">
        <v>817</v>
      </c>
      <c r="V15" s="15">
        <v>102229.98</v>
      </c>
      <c r="W15" s="15">
        <v>240</v>
      </c>
      <c r="X15" s="15">
        <v>29726.93</v>
      </c>
      <c r="Y15" s="15">
        <v>103</v>
      </c>
      <c r="Z15" s="15">
        <v>14459.01</v>
      </c>
      <c r="AA15" s="15">
        <v>50</v>
      </c>
      <c r="AB15" s="15">
        <v>6567.86</v>
      </c>
      <c r="AC15" s="12">
        <f t="shared" si="3"/>
        <v>7612</v>
      </c>
      <c r="AD15" s="15">
        <f t="shared" si="4"/>
        <v>863001.099999998</v>
      </c>
      <c r="AE15" s="12">
        <v>19</v>
      </c>
      <c r="AF15" s="15">
        <v>2064.6</v>
      </c>
      <c r="AG15" s="12">
        <v>7593</v>
      </c>
      <c r="AH15" s="15">
        <v>860936.499999998</v>
      </c>
      <c r="AI15" s="18"/>
    </row>
    <row r="16" spans="1:35" ht="33.75" customHeight="1">
      <c r="A16" s="4">
        <v>8</v>
      </c>
      <c r="B16" s="8" t="s">
        <v>18</v>
      </c>
      <c r="C16" s="15">
        <f>SUM(C17:C18)</f>
        <v>1247</v>
      </c>
      <c r="D16" s="15">
        <v>0</v>
      </c>
      <c r="E16" s="15">
        <f>SUM(E17:E18)</f>
        <v>20</v>
      </c>
      <c r="F16" s="15">
        <f>SUM(F17:F18)</f>
        <v>1774009.03</v>
      </c>
      <c r="G16" s="15">
        <v>0</v>
      </c>
      <c r="H16" s="15">
        <f>SUM(H17:H18)</f>
        <v>5441</v>
      </c>
      <c r="I16" s="15">
        <f t="shared" si="1"/>
        <v>1071</v>
      </c>
      <c r="J16" s="15">
        <f t="shared" si="2"/>
        <v>381505.43</v>
      </c>
      <c r="K16" s="15">
        <f aca="true" t="shared" si="5" ref="K16:AB16">SUM(K17:K18)</f>
        <v>1055</v>
      </c>
      <c r="L16" s="15">
        <f t="shared" si="5"/>
        <v>378756.29</v>
      </c>
      <c r="M16" s="15">
        <f t="shared" si="5"/>
        <v>16</v>
      </c>
      <c r="N16" s="15">
        <f t="shared" si="5"/>
        <v>2749.14</v>
      </c>
      <c r="O16" s="15">
        <f t="shared" si="5"/>
        <v>2</v>
      </c>
      <c r="P16" s="15">
        <f t="shared" si="5"/>
        <v>458.8</v>
      </c>
      <c r="Q16" s="15">
        <f t="shared" si="5"/>
        <v>58</v>
      </c>
      <c r="R16" s="15">
        <f t="shared" si="5"/>
        <v>18762.47</v>
      </c>
      <c r="S16" s="15">
        <f t="shared" si="5"/>
        <v>0</v>
      </c>
      <c r="T16" s="15">
        <f t="shared" si="5"/>
        <v>0</v>
      </c>
      <c r="U16" s="15">
        <f t="shared" si="5"/>
        <v>39</v>
      </c>
      <c r="V16" s="15">
        <f t="shared" si="5"/>
        <v>15041.17</v>
      </c>
      <c r="W16" s="15">
        <f t="shared" si="5"/>
        <v>1</v>
      </c>
      <c r="X16" s="15">
        <f t="shared" si="5"/>
        <v>229.4</v>
      </c>
      <c r="Y16" s="15">
        <f t="shared" si="5"/>
        <v>4</v>
      </c>
      <c r="Z16" s="15">
        <f t="shared" si="5"/>
        <v>1584.8799999999999</v>
      </c>
      <c r="AA16" s="15">
        <f t="shared" si="5"/>
        <v>3</v>
      </c>
      <c r="AB16" s="15">
        <f t="shared" si="5"/>
        <v>948.21</v>
      </c>
      <c r="AC16" s="15">
        <f t="shared" si="3"/>
        <v>120</v>
      </c>
      <c r="AD16" s="15">
        <f t="shared" si="4"/>
        <v>1313531.2</v>
      </c>
      <c r="AE16" s="15">
        <f>SUM(AE17:AE18)</f>
        <v>0</v>
      </c>
      <c r="AF16" s="15">
        <f>SUM(AF17:AF18)</f>
        <v>0</v>
      </c>
      <c r="AG16" s="15">
        <f>SUM(AG17:AG18)</f>
        <v>120</v>
      </c>
      <c r="AH16" s="15">
        <f>SUM(AH17:AH18)</f>
        <v>1313531.2</v>
      </c>
      <c r="AI16" s="18"/>
    </row>
    <row r="17" spans="1:35" ht="12.75">
      <c r="A17" s="4">
        <v>9</v>
      </c>
      <c r="B17" s="9" t="s">
        <v>13</v>
      </c>
      <c r="C17" s="12">
        <v>452</v>
      </c>
      <c r="D17" s="12">
        <v>0</v>
      </c>
      <c r="E17" s="12">
        <v>9</v>
      </c>
      <c r="F17" s="15">
        <v>104147.2</v>
      </c>
      <c r="G17" s="15">
        <v>0</v>
      </c>
      <c r="H17" s="15">
        <v>1835.2</v>
      </c>
      <c r="I17" s="12">
        <f t="shared" si="1"/>
        <v>385</v>
      </c>
      <c r="J17" s="15">
        <f t="shared" si="2"/>
        <v>95085.97</v>
      </c>
      <c r="K17" s="12">
        <v>378</v>
      </c>
      <c r="L17" s="15">
        <v>93599.87</v>
      </c>
      <c r="M17" s="12">
        <v>7</v>
      </c>
      <c r="N17" s="15">
        <v>1486.1</v>
      </c>
      <c r="O17" s="15">
        <v>1</v>
      </c>
      <c r="P17" s="15">
        <v>229.4</v>
      </c>
      <c r="Q17" s="12">
        <v>25</v>
      </c>
      <c r="R17" s="15">
        <v>4330.53</v>
      </c>
      <c r="S17" s="15"/>
      <c r="T17" s="15"/>
      <c r="U17" s="15">
        <v>16</v>
      </c>
      <c r="V17" s="15">
        <v>3642.32</v>
      </c>
      <c r="W17" s="15">
        <v>1</v>
      </c>
      <c r="X17" s="15">
        <v>229.4</v>
      </c>
      <c r="Y17" s="15">
        <v>2</v>
      </c>
      <c r="Z17" s="15">
        <v>458.81</v>
      </c>
      <c r="AA17" s="15"/>
      <c r="AB17" s="15"/>
      <c r="AC17" s="12">
        <f t="shared" si="3"/>
        <v>38</v>
      </c>
      <c r="AD17" s="15">
        <f t="shared" si="4"/>
        <v>8716.8</v>
      </c>
      <c r="AE17" s="12"/>
      <c r="AF17" s="15"/>
      <c r="AG17" s="12">
        <v>38</v>
      </c>
      <c r="AH17" s="15">
        <v>8716.8</v>
      </c>
      <c r="AI17" s="18"/>
    </row>
    <row r="18" spans="1:35" ht="23.25" customHeight="1">
      <c r="A18" s="4">
        <v>10</v>
      </c>
      <c r="B18" s="9" t="s">
        <v>19</v>
      </c>
      <c r="C18" s="12">
        <v>795</v>
      </c>
      <c r="D18" s="12">
        <v>0</v>
      </c>
      <c r="E18" s="12">
        <v>11</v>
      </c>
      <c r="F18" s="15">
        <v>1669861.83</v>
      </c>
      <c r="G18" s="15">
        <v>0</v>
      </c>
      <c r="H18" s="15">
        <v>3605.8</v>
      </c>
      <c r="I18" s="12">
        <f t="shared" si="1"/>
        <v>686</v>
      </c>
      <c r="J18" s="15">
        <f t="shared" si="2"/>
        <v>286419.45999999996</v>
      </c>
      <c r="K18" s="12">
        <v>677</v>
      </c>
      <c r="L18" s="15">
        <v>285156.42</v>
      </c>
      <c r="M18" s="12">
        <v>9</v>
      </c>
      <c r="N18" s="15">
        <v>1263.04</v>
      </c>
      <c r="O18" s="15">
        <v>1</v>
      </c>
      <c r="P18" s="15">
        <v>229.4</v>
      </c>
      <c r="Q18" s="12">
        <v>33</v>
      </c>
      <c r="R18" s="15">
        <v>14431.94</v>
      </c>
      <c r="S18" s="15"/>
      <c r="T18" s="15"/>
      <c r="U18" s="15">
        <v>23</v>
      </c>
      <c r="V18" s="15">
        <v>11398.85</v>
      </c>
      <c r="W18" s="15"/>
      <c r="X18" s="15"/>
      <c r="Y18" s="15">
        <v>2</v>
      </c>
      <c r="Z18" s="15">
        <v>1126.07</v>
      </c>
      <c r="AA18" s="15">
        <v>3</v>
      </c>
      <c r="AB18" s="15">
        <v>948.21</v>
      </c>
      <c r="AC18" s="12">
        <f t="shared" si="3"/>
        <v>82</v>
      </c>
      <c r="AD18" s="15">
        <f t="shared" si="4"/>
        <v>1304814.4</v>
      </c>
      <c r="AE18" s="12"/>
      <c r="AF18" s="15"/>
      <c r="AG18" s="12">
        <v>82</v>
      </c>
      <c r="AH18" s="15">
        <v>1304814.4</v>
      </c>
      <c r="AI18" s="18"/>
    </row>
    <row r="19" spans="1:35" ht="17.25" customHeight="1">
      <c r="A19" s="4">
        <v>11</v>
      </c>
      <c r="B19" s="8" t="s">
        <v>20</v>
      </c>
      <c r="C19" s="12">
        <v>15647</v>
      </c>
      <c r="D19" s="12">
        <v>0</v>
      </c>
      <c r="E19" s="12">
        <v>129</v>
      </c>
      <c r="F19" s="15">
        <v>1758423.2</v>
      </c>
      <c r="G19" s="15">
        <v>0</v>
      </c>
      <c r="H19" s="15">
        <v>13883.7</v>
      </c>
      <c r="I19" s="12">
        <f t="shared" si="1"/>
        <v>13987</v>
      </c>
      <c r="J19" s="15">
        <f t="shared" si="2"/>
        <v>1654220.32</v>
      </c>
      <c r="K19" s="12">
        <v>13880</v>
      </c>
      <c r="L19" s="15">
        <v>1643023.47</v>
      </c>
      <c r="M19" s="12">
        <v>107</v>
      </c>
      <c r="N19" s="15">
        <v>11196.85</v>
      </c>
      <c r="O19" s="15"/>
      <c r="P19" s="15"/>
      <c r="Q19" s="12">
        <v>59</v>
      </c>
      <c r="R19" s="15">
        <v>6232.41</v>
      </c>
      <c r="S19" s="15">
        <v>4</v>
      </c>
      <c r="T19" s="15">
        <v>129.2</v>
      </c>
      <c r="U19" s="15">
        <v>48</v>
      </c>
      <c r="V19" s="15">
        <v>5631.73</v>
      </c>
      <c r="W19" s="15">
        <v>1</v>
      </c>
      <c r="X19" s="15">
        <v>114.71</v>
      </c>
      <c r="Y19" s="15">
        <v>5</v>
      </c>
      <c r="Z19" s="15">
        <v>356.77</v>
      </c>
      <c r="AA19" s="15"/>
      <c r="AB19" s="15"/>
      <c r="AC19" s="12">
        <f t="shared" si="3"/>
        <v>315</v>
      </c>
      <c r="AD19" s="15">
        <f t="shared" si="4"/>
        <v>35443.4</v>
      </c>
      <c r="AE19" s="12">
        <v>3</v>
      </c>
      <c r="AF19" s="15">
        <v>344.1</v>
      </c>
      <c r="AG19" s="12">
        <v>312</v>
      </c>
      <c r="AH19" s="15">
        <v>35099.3</v>
      </c>
      <c r="AI19" s="18"/>
    </row>
    <row r="20" spans="1:35" ht="30" customHeight="1">
      <c r="A20" s="4">
        <v>12</v>
      </c>
      <c r="B20" s="8" t="s">
        <v>21</v>
      </c>
      <c r="C20" s="12">
        <v>98411</v>
      </c>
      <c r="D20" s="12">
        <v>0</v>
      </c>
      <c r="E20" s="12">
        <v>1558</v>
      </c>
      <c r="F20" s="15">
        <v>20358164.9299998</v>
      </c>
      <c r="G20" s="15">
        <v>0</v>
      </c>
      <c r="H20" s="15">
        <v>563558.29</v>
      </c>
      <c r="I20" s="12">
        <f t="shared" si="1"/>
        <v>87558</v>
      </c>
      <c r="J20" s="15">
        <f t="shared" si="2"/>
        <v>60678346.9299999</v>
      </c>
      <c r="K20" s="12">
        <v>79751</v>
      </c>
      <c r="L20" s="15">
        <v>23095904.4099999</v>
      </c>
      <c r="M20" s="12">
        <v>7807</v>
      </c>
      <c r="N20" s="15">
        <v>37582442.52</v>
      </c>
      <c r="O20" s="15">
        <v>23</v>
      </c>
      <c r="P20" s="15">
        <v>7301.19</v>
      </c>
      <c r="Q20" s="12">
        <v>384</v>
      </c>
      <c r="R20" s="15">
        <v>158877.45</v>
      </c>
      <c r="S20" s="15">
        <v>60</v>
      </c>
      <c r="T20" s="15">
        <v>40528.63</v>
      </c>
      <c r="U20" s="15">
        <v>70</v>
      </c>
      <c r="V20" s="15">
        <v>25444.53</v>
      </c>
      <c r="W20" s="15">
        <v>82</v>
      </c>
      <c r="X20" s="15">
        <v>37754.97</v>
      </c>
      <c r="Y20" s="15">
        <v>4</v>
      </c>
      <c r="Z20" s="15">
        <v>1897.12</v>
      </c>
      <c r="AA20" s="15">
        <v>27</v>
      </c>
      <c r="AB20" s="15">
        <v>11589.07</v>
      </c>
      <c r="AC20" s="12">
        <f t="shared" si="3"/>
        <v>10463</v>
      </c>
      <c r="AD20" s="15">
        <f t="shared" si="4"/>
        <v>1449783.4100000001</v>
      </c>
      <c r="AE20" s="12">
        <v>104</v>
      </c>
      <c r="AF20" s="15">
        <v>30988.57</v>
      </c>
      <c r="AG20" s="12">
        <v>10359</v>
      </c>
      <c r="AH20" s="15">
        <v>1418794.84</v>
      </c>
      <c r="AI20" s="18"/>
    </row>
    <row r="21" spans="1:35" ht="30" customHeight="1">
      <c r="A21" s="4">
        <v>13</v>
      </c>
      <c r="B21" s="8" t="s">
        <v>22</v>
      </c>
      <c r="C21" s="12">
        <v>3156</v>
      </c>
      <c r="D21" s="12">
        <v>0</v>
      </c>
      <c r="E21" s="12">
        <v>70</v>
      </c>
      <c r="F21" s="15">
        <v>403528.77</v>
      </c>
      <c r="G21" s="15">
        <v>0</v>
      </c>
      <c r="H21" s="15">
        <v>10091.79</v>
      </c>
      <c r="I21" s="12">
        <f t="shared" si="1"/>
        <v>2681</v>
      </c>
      <c r="J21" s="15">
        <f t="shared" si="2"/>
        <v>747576.88</v>
      </c>
      <c r="K21" s="12">
        <v>2606</v>
      </c>
      <c r="L21" s="15">
        <v>730117.04</v>
      </c>
      <c r="M21" s="12">
        <v>75</v>
      </c>
      <c r="N21" s="15">
        <v>17459.84</v>
      </c>
      <c r="O21" s="15"/>
      <c r="P21" s="15"/>
      <c r="Q21" s="12">
        <v>68</v>
      </c>
      <c r="R21" s="15">
        <v>16800.85</v>
      </c>
      <c r="S21" s="15">
        <v>2</v>
      </c>
      <c r="T21" s="15">
        <v>1777.85</v>
      </c>
      <c r="U21" s="15">
        <v>39</v>
      </c>
      <c r="V21" s="15">
        <v>8492.6</v>
      </c>
      <c r="W21" s="15">
        <v>12</v>
      </c>
      <c r="X21" s="15">
        <v>2518.15</v>
      </c>
      <c r="Y21" s="15">
        <v>5</v>
      </c>
      <c r="Z21" s="15">
        <v>566.4</v>
      </c>
      <c r="AA21" s="15">
        <v>4</v>
      </c>
      <c r="AB21" s="15">
        <v>3374.76</v>
      </c>
      <c r="AC21" s="12">
        <f t="shared" si="3"/>
        <v>240</v>
      </c>
      <c r="AD21" s="15">
        <f t="shared" si="4"/>
        <v>19544.09</v>
      </c>
      <c r="AE21" s="12"/>
      <c r="AF21" s="15"/>
      <c r="AG21" s="12">
        <v>240</v>
      </c>
      <c r="AH21" s="15">
        <v>19544.09</v>
      </c>
      <c r="AI21" s="18"/>
    </row>
    <row r="22" spans="1:35" ht="18.75" customHeight="1">
      <c r="A22" s="4">
        <v>14</v>
      </c>
      <c r="B22" s="8" t="s">
        <v>23</v>
      </c>
      <c r="C22" s="12">
        <v>200</v>
      </c>
      <c r="D22" s="12">
        <v>0</v>
      </c>
      <c r="E22" s="12">
        <v>3</v>
      </c>
      <c r="F22" s="15">
        <v>13742.82</v>
      </c>
      <c r="G22" s="15">
        <v>0</v>
      </c>
      <c r="H22" s="15">
        <v>172.05</v>
      </c>
      <c r="I22" s="12">
        <f t="shared" si="1"/>
        <v>130</v>
      </c>
      <c r="J22" s="15">
        <f t="shared" si="2"/>
        <v>14440.4</v>
      </c>
      <c r="K22" s="12">
        <v>121</v>
      </c>
      <c r="L22" s="15">
        <v>13694.8</v>
      </c>
      <c r="M22" s="12">
        <v>9</v>
      </c>
      <c r="N22" s="15">
        <v>745.6</v>
      </c>
      <c r="O22" s="15"/>
      <c r="P22" s="15"/>
      <c r="Q22" s="12">
        <v>3</v>
      </c>
      <c r="R22" s="15">
        <v>276</v>
      </c>
      <c r="S22" s="15"/>
      <c r="T22" s="15"/>
      <c r="U22" s="15">
        <v>1</v>
      </c>
      <c r="V22" s="15">
        <v>54</v>
      </c>
      <c r="W22" s="15">
        <v>2</v>
      </c>
      <c r="X22" s="15">
        <v>222</v>
      </c>
      <c r="Y22" s="15"/>
      <c r="Z22" s="15"/>
      <c r="AA22" s="15"/>
      <c r="AB22" s="15"/>
      <c r="AC22" s="12">
        <f t="shared" si="3"/>
        <v>26</v>
      </c>
      <c r="AD22" s="15">
        <f t="shared" si="4"/>
        <v>1857.3</v>
      </c>
      <c r="AE22" s="12">
        <v>1</v>
      </c>
      <c r="AF22" s="15">
        <v>114.7</v>
      </c>
      <c r="AG22" s="12">
        <v>25</v>
      </c>
      <c r="AH22" s="15">
        <v>1742.6</v>
      </c>
      <c r="AI22" s="18"/>
    </row>
    <row r="23" spans="1:35" ht="17.25" customHeight="1">
      <c r="A23" s="4">
        <v>15</v>
      </c>
      <c r="B23" s="8" t="s">
        <v>24</v>
      </c>
      <c r="C23" s="12">
        <v>16375</v>
      </c>
      <c r="D23" s="12">
        <v>0</v>
      </c>
      <c r="E23" s="12">
        <v>92</v>
      </c>
      <c r="F23" s="15">
        <v>1905837.7</v>
      </c>
      <c r="G23" s="15">
        <v>0</v>
      </c>
      <c r="H23" s="15">
        <v>10438.7</v>
      </c>
      <c r="I23" s="12">
        <f t="shared" si="1"/>
        <v>15656</v>
      </c>
      <c r="J23" s="15">
        <f t="shared" si="2"/>
        <v>1955217.98</v>
      </c>
      <c r="K23" s="12">
        <v>15601</v>
      </c>
      <c r="L23" s="15">
        <v>1948459.54</v>
      </c>
      <c r="M23" s="12">
        <v>55</v>
      </c>
      <c r="N23" s="15">
        <v>6758.44</v>
      </c>
      <c r="O23" s="15">
        <v>13</v>
      </c>
      <c r="P23" s="15">
        <v>1598.01</v>
      </c>
      <c r="Q23" s="12">
        <v>440</v>
      </c>
      <c r="R23" s="15">
        <v>54224.83</v>
      </c>
      <c r="S23" s="15">
        <v>8</v>
      </c>
      <c r="T23" s="15">
        <v>2557.8</v>
      </c>
      <c r="U23" s="15">
        <v>365</v>
      </c>
      <c r="V23" s="15">
        <v>44266.67</v>
      </c>
      <c r="W23" s="15">
        <v>18</v>
      </c>
      <c r="X23" s="15">
        <v>2171.91</v>
      </c>
      <c r="Y23" s="15">
        <v>16</v>
      </c>
      <c r="Z23" s="15">
        <v>2294.93</v>
      </c>
      <c r="AA23" s="15">
        <v>9</v>
      </c>
      <c r="AB23" s="15">
        <v>1031.5</v>
      </c>
      <c r="AC23" s="12">
        <f t="shared" si="3"/>
        <v>382</v>
      </c>
      <c r="AD23" s="15">
        <f t="shared" si="4"/>
        <v>42783.1000000001</v>
      </c>
      <c r="AE23" s="12">
        <v>1</v>
      </c>
      <c r="AF23" s="15">
        <v>114.7</v>
      </c>
      <c r="AG23" s="12">
        <v>381</v>
      </c>
      <c r="AH23" s="15">
        <v>42668.4000000001</v>
      </c>
      <c r="AI23" s="18"/>
    </row>
    <row r="24" spans="1:35" ht="25.5" customHeight="1">
      <c r="A24" s="4">
        <v>16</v>
      </c>
      <c r="B24" s="8" t="s">
        <v>25</v>
      </c>
      <c r="C24" s="12">
        <v>35460</v>
      </c>
      <c r="D24" s="12">
        <v>0</v>
      </c>
      <c r="E24" s="12">
        <v>1302</v>
      </c>
      <c r="F24" s="15">
        <v>3886786.02000003</v>
      </c>
      <c r="G24" s="15">
        <v>0</v>
      </c>
      <c r="H24" s="15">
        <v>144023.62</v>
      </c>
      <c r="I24" s="12">
        <f t="shared" si="1"/>
        <v>29568</v>
      </c>
      <c r="J24" s="15">
        <f t="shared" si="2"/>
        <v>3541923.39</v>
      </c>
      <c r="K24" s="12">
        <v>25391</v>
      </c>
      <c r="L24" s="15">
        <v>3081729.02</v>
      </c>
      <c r="M24" s="12">
        <v>4177</v>
      </c>
      <c r="N24" s="15">
        <v>460194.37</v>
      </c>
      <c r="O24" s="15">
        <v>10</v>
      </c>
      <c r="P24" s="15">
        <v>952.81</v>
      </c>
      <c r="Q24" s="12">
        <v>162</v>
      </c>
      <c r="R24" s="15">
        <v>24446.61</v>
      </c>
      <c r="S24" s="15">
        <v>12</v>
      </c>
      <c r="T24" s="15">
        <v>3219.05</v>
      </c>
      <c r="U24" s="15">
        <v>48</v>
      </c>
      <c r="V24" s="15">
        <v>7762.48</v>
      </c>
      <c r="W24" s="15">
        <v>42</v>
      </c>
      <c r="X24" s="15">
        <v>5206.62</v>
      </c>
      <c r="Y24" s="15"/>
      <c r="Z24" s="15"/>
      <c r="AA24" s="15">
        <v>20</v>
      </c>
      <c r="AB24" s="15">
        <v>2236.67</v>
      </c>
      <c r="AC24" s="12">
        <f t="shared" si="3"/>
        <v>3578</v>
      </c>
      <c r="AD24" s="15">
        <f t="shared" si="4"/>
        <v>396441.18</v>
      </c>
      <c r="AE24" s="12">
        <v>123</v>
      </c>
      <c r="AF24" s="15">
        <v>13742.5</v>
      </c>
      <c r="AG24" s="12">
        <v>3455</v>
      </c>
      <c r="AH24" s="15">
        <v>382698.68</v>
      </c>
      <c r="AI24" s="18"/>
    </row>
    <row r="25" spans="1:35" ht="17.25" customHeight="1">
      <c r="A25" s="4">
        <v>17</v>
      </c>
      <c r="B25" s="8" t="s">
        <v>26</v>
      </c>
      <c r="C25" s="12">
        <v>310</v>
      </c>
      <c r="D25" s="12">
        <v>0</v>
      </c>
      <c r="E25" s="12">
        <v>2</v>
      </c>
      <c r="F25" s="15">
        <v>176638</v>
      </c>
      <c r="G25" s="15">
        <v>0</v>
      </c>
      <c r="H25" s="15">
        <v>1147</v>
      </c>
      <c r="I25" s="12">
        <f t="shared" si="1"/>
        <v>291</v>
      </c>
      <c r="J25" s="15">
        <f t="shared" si="2"/>
        <v>151976.48</v>
      </c>
      <c r="K25" s="12">
        <v>290</v>
      </c>
      <c r="L25" s="15">
        <v>151942.98</v>
      </c>
      <c r="M25" s="12">
        <v>1</v>
      </c>
      <c r="N25" s="15">
        <v>33.5</v>
      </c>
      <c r="O25" s="15"/>
      <c r="P25" s="15"/>
      <c r="Q25" s="12">
        <v>7</v>
      </c>
      <c r="R25" s="15">
        <v>3515.8</v>
      </c>
      <c r="S25" s="15"/>
      <c r="T25" s="15"/>
      <c r="U25" s="15">
        <v>6</v>
      </c>
      <c r="V25" s="15">
        <v>2941.8</v>
      </c>
      <c r="W25" s="15"/>
      <c r="X25" s="15"/>
      <c r="Y25" s="15">
        <v>1</v>
      </c>
      <c r="Z25" s="15">
        <v>574</v>
      </c>
      <c r="AA25" s="15"/>
      <c r="AB25" s="15"/>
      <c r="AC25" s="12">
        <f t="shared" si="3"/>
        <v>10</v>
      </c>
      <c r="AD25" s="15">
        <f t="shared" si="4"/>
        <v>5161.5</v>
      </c>
      <c r="AE25" s="12"/>
      <c r="AF25" s="15"/>
      <c r="AG25" s="12">
        <v>10</v>
      </c>
      <c r="AH25" s="15">
        <v>5161.5</v>
      </c>
      <c r="AI25" s="18"/>
    </row>
    <row r="26" spans="1:35" ht="26.25" customHeight="1">
      <c r="A26" s="4">
        <v>18</v>
      </c>
      <c r="B26" s="8" t="s">
        <v>27</v>
      </c>
      <c r="C26" s="12">
        <v>12286</v>
      </c>
      <c r="D26" s="12">
        <v>0</v>
      </c>
      <c r="E26" s="12">
        <v>3</v>
      </c>
      <c r="F26" s="15">
        <v>2731464.99999974</v>
      </c>
      <c r="G26" s="15">
        <v>0</v>
      </c>
      <c r="H26" s="15">
        <v>688.2</v>
      </c>
      <c r="I26" s="12">
        <f t="shared" si="1"/>
        <v>12279</v>
      </c>
      <c r="J26" s="15">
        <f t="shared" si="2"/>
        <v>2838432.50999971</v>
      </c>
      <c r="K26" s="12">
        <v>12275</v>
      </c>
      <c r="L26" s="15">
        <v>2838162.50999971</v>
      </c>
      <c r="M26" s="12">
        <v>4</v>
      </c>
      <c r="N26" s="15">
        <v>270</v>
      </c>
      <c r="O26" s="15"/>
      <c r="P26" s="15"/>
      <c r="Q26" s="12">
        <v>11</v>
      </c>
      <c r="R26" s="15">
        <v>2523.4</v>
      </c>
      <c r="S26" s="15"/>
      <c r="T26" s="15"/>
      <c r="U26" s="15">
        <v>11</v>
      </c>
      <c r="V26" s="15">
        <v>2523.4</v>
      </c>
      <c r="W26" s="15"/>
      <c r="X26" s="15"/>
      <c r="Y26" s="15"/>
      <c r="Z26" s="15"/>
      <c r="AA26" s="15"/>
      <c r="AB26" s="15"/>
      <c r="AC26" s="12">
        <f t="shared" si="3"/>
        <v>2</v>
      </c>
      <c r="AD26" s="15">
        <f t="shared" si="4"/>
        <v>458.8</v>
      </c>
      <c r="AE26" s="12"/>
      <c r="AF26" s="15"/>
      <c r="AG26" s="12">
        <v>2</v>
      </c>
      <c r="AH26" s="15">
        <v>458.8</v>
      </c>
      <c r="AI26" s="18"/>
    </row>
    <row r="27" spans="1:35" ht="25.5" customHeight="1">
      <c r="A27" s="4">
        <v>19</v>
      </c>
      <c r="B27" s="8" t="s">
        <v>28</v>
      </c>
      <c r="C27" s="12">
        <v>69</v>
      </c>
      <c r="D27" s="12">
        <v>0</v>
      </c>
      <c r="E27" s="12"/>
      <c r="F27" s="15">
        <v>7684.9</v>
      </c>
      <c r="G27" s="15">
        <v>0</v>
      </c>
      <c r="H27" s="15"/>
      <c r="I27" s="12">
        <f t="shared" si="1"/>
        <v>42</v>
      </c>
      <c r="J27" s="15">
        <f t="shared" si="2"/>
        <v>5502.400000000001</v>
      </c>
      <c r="K27" s="12">
        <v>41</v>
      </c>
      <c r="L27" s="15">
        <v>5356.52</v>
      </c>
      <c r="M27" s="12">
        <v>1</v>
      </c>
      <c r="N27" s="15">
        <v>145.88</v>
      </c>
      <c r="O27" s="15"/>
      <c r="P27" s="15"/>
      <c r="Q27" s="12"/>
      <c r="R27" s="15"/>
      <c r="S27" s="15"/>
      <c r="T27" s="15"/>
      <c r="U27" s="15"/>
      <c r="V27" s="15"/>
      <c r="W27" s="15"/>
      <c r="X27" s="15"/>
      <c r="Y27" s="15"/>
      <c r="Z27" s="15"/>
      <c r="AA27" s="15"/>
      <c r="AB27" s="15"/>
      <c r="AC27" s="12">
        <f t="shared" si="3"/>
        <v>20</v>
      </c>
      <c r="AD27" s="15">
        <f t="shared" si="4"/>
        <v>2179.6</v>
      </c>
      <c r="AE27" s="12"/>
      <c r="AF27" s="15"/>
      <c r="AG27" s="12">
        <v>20</v>
      </c>
      <c r="AH27" s="15">
        <v>2179.6</v>
      </c>
      <c r="AI27" s="18"/>
    </row>
    <row r="28" spans="1:35" ht="28.5" customHeight="1">
      <c r="A28" s="4">
        <v>20</v>
      </c>
      <c r="B28" s="7" t="s">
        <v>29</v>
      </c>
      <c r="C28" s="3">
        <f aca="true" t="shared" si="6" ref="C28:AH28">SUM(C29:C43)</f>
        <v>137300</v>
      </c>
      <c r="D28" s="3">
        <f t="shared" si="6"/>
        <v>0</v>
      </c>
      <c r="E28" s="3">
        <f t="shared" si="6"/>
        <v>7928</v>
      </c>
      <c r="F28" s="19">
        <f t="shared" si="6"/>
        <v>522941178.12049997</v>
      </c>
      <c r="G28" s="19">
        <f t="shared" si="6"/>
        <v>0</v>
      </c>
      <c r="H28" s="19">
        <f t="shared" si="6"/>
        <v>27761068.9911</v>
      </c>
      <c r="I28" s="3">
        <f t="shared" si="6"/>
        <v>115964</v>
      </c>
      <c r="J28" s="19">
        <f t="shared" si="6"/>
        <v>481061438.1700001</v>
      </c>
      <c r="K28" s="3">
        <f t="shared" si="6"/>
        <v>115637</v>
      </c>
      <c r="L28" s="19">
        <f t="shared" si="6"/>
        <v>480674199.3000001</v>
      </c>
      <c r="M28" s="3">
        <f t="shared" si="6"/>
        <v>327</v>
      </c>
      <c r="N28" s="19">
        <f t="shared" si="6"/>
        <v>387238.86999999994</v>
      </c>
      <c r="O28" s="3">
        <f t="shared" si="6"/>
        <v>6</v>
      </c>
      <c r="P28" s="19">
        <f t="shared" si="6"/>
        <v>31308.19</v>
      </c>
      <c r="Q28" s="3">
        <f t="shared" si="6"/>
        <v>6502</v>
      </c>
      <c r="R28" s="19">
        <f t="shared" si="6"/>
        <v>19442549.1</v>
      </c>
      <c r="S28" s="3">
        <f t="shared" si="6"/>
        <v>1633</v>
      </c>
      <c r="T28" s="19">
        <f t="shared" si="6"/>
        <v>2840935.9499999997</v>
      </c>
      <c r="U28" s="3">
        <f t="shared" si="6"/>
        <v>3162</v>
      </c>
      <c r="V28" s="19">
        <f t="shared" si="6"/>
        <v>11140495.779999997</v>
      </c>
      <c r="W28" s="3">
        <f t="shared" si="6"/>
        <v>373</v>
      </c>
      <c r="X28" s="19">
        <f t="shared" si="6"/>
        <v>1176570.35</v>
      </c>
      <c r="Y28" s="3">
        <f t="shared" si="6"/>
        <v>616</v>
      </c>
      <c r="Z28" s="19">
        <f t="shared" si="6"/>
        <v>2427844.2</v>
      </c>
      <c r="AA28" s="3">
        <f t="shared" si="6"/>
        <v>703</v>
      </c>
      <c r="AB28" s="19">
        <f t="shared" si="6"/>
        <v>1847119.5899999999</v>
      </c>
      <c r="AC28" s="3">
        <f t="shared" si="6"/>
        <v>17118</v>
      </c>
      <c r="AD28" s="19">
        <f t="shared" si="6"/>
        <v>54224092.275</v>
      </c>
      <c r="AE28" s="3">
        <f t="shared" si="6"/>
        <v>19</v>
      </c>
      <c r="AF28" s="19">
        <f t="shared" si="6"/>
        <v>51371.25</v>
      </c>
      <c r="AG28" s="3">
        <f t="shared" si="6"/>
        <v>17099</v>
      </c>
      <c r="AH28" s="19">
        <f t="shared" si="6"/>
        <v>54172721.025</v>
      </c>
      <c r="AI28" s="18"/>
    </row>
    <row r="29" spans="1:35" ht="15.75" customHeight="1">
      <c r="A29" s="4">
        <v>21</v>
      </c>
      <c r="B29" s="8" t="s">
        <v>12</v>
      </c>
      <c r="C29" s="12">
        <v>71282</v>
      </c>
      <c r="D29" s="12">
        <v>0</v>
      </c>
      <c r="E29" s="12">
        <v>3410</v>
      </c>
      <c r="F29" s="15">
        <v>400368784.2542</v>
      </c>
      <c r="G29" s="15">
        <v>0</v>
      </c>
      <c r="H29" s="15">
        <v>19106977.435</v>
      </c>
      <c r="I29" s="12">
        <v>63049</v>
      </c>
      <c r="J29" s="15">
        <v>359335661.72</v>
      </c>
      <c r="K29" s="12">
        <v>63026</v>
      </c>
      <c r="L29" s="15">
        <v>359309237.42</v>
      </c>
      <c r="M29" s="12">
        <v>23</v>
      </c>
      <c r="N29" s="15">
        <v>26424.3</v>
      </c>
      <c r="O29" s="12">
        <v>5</v>
      </c>
      <c r="P29" s="15">
        <v>19648.17</v>
      </c>
      <c r="Q29" s="12">
        <v>3642</v>
      </c>
      <c r="R29" s="15">
        <v>13507453.06</v>
      </c>
      <c r="S29" s="12">
        <v>1282</v>
      </c>
      <c r="T29" s="15">
        <v>2218024.13</v>
      </c>
      <c r="U29" s="12">
        <v>1415</v>
      </c>
      <c r="V29" s="15">
        <v>7386857.18</v>
      </c>
      <c r="W29" s="12">
        <v>79</v>
      </c>
      <c r="X29" s="15">
        <v>462879.51</v>
      </c>
      <c r="Y29" s="12">
        <v>384</v>
      </c>
      <c r="Z29" s="15">
        <v>1951900.1</v>
      </c>
      <c r="AA29" s="12">
        <v>470</v>
      </c>
      <c r="AB29" s="15">
        <v>1481649.91</v>
      </c>
      <c r="AC29" s="12">
        <f aca="true" t="shared" si="7" ref="AC29:AC43">SUM(AE29,AG29)</f>
        <v>5932</v>
      </c>
      <c r="AD29" s="15">
        <f aca="true" t="shared" si="8" ref="AD29:AD43">SUM(AF29,AH29)</f>
        <v>37141029.662</v>
      </c>
      <c r="AE29" s="12">
        <v>3</v>
      </c>
      <c r="AF29" s="15">
        <v>3441</v>
      </c>
      <c r="AG29" s="12">
        <v>5929</v>
      </c>
      <c r="AH29" s="15">
        <v>37137588.662</v>
      </c>
      <c r="AI29" s="18"/>
    </row>
    <row r="30" spans="1:35" ht="12" customHeight="1">
      <c r="A30" s="4">
        <v>22</v>
      </c>
      <c r="B30" s="8" t="s">
        <v>13</v>
      </c>
      <c r="C30" s="12">
        <v>20162</v>
      </c>
      <c r="D30" s="12">
        <v>0</v>
      </c>
      <c r="E30" s="12">
        <v>1907</v>
      </c>
      <c r="F30" s="15">
        <v>20226441</v>
      </c>
      <c r="G30" s="15">
        <v>0</v>
      </c>
      <c r="H30" s="15">
        <v>1902873</v>
      </c>
      <c r="I30" s="12">
        <v>15665</v>
      </c>
      <c r="J30" s="15">
        <v>27771158.36</v>
      </c>
      <c r="K30" s="12">
        <v>15660</v>
      </c>
      <c r="L30" s="15">
        <v>27763829.36</v>
      </c>
      <c r="M30" s="12">
        <v>5</v>
      </c>
      <c r="N30" s="15">
        <v>7329</v>
      </c>
      <c r="O30" s="12"/>
      <c r="P30" s="15"/>
      <c r="Q30" s="12">
        <v>1378</v>
      </c>
      <c r="R30" s="15">
        <v>2130075.99</v>
      </c>
      <c r="S30" s="12">
        <v>164</v>
      </c>
      <c r="T30" s="15">
        <v>163856.81</v>
      </c>
      <c r="U30" s="12">
        <v>738</v>
      </c>
      <c r="V30" s="15">
        <v>1296802.25</v>
      </c>
      <c r="W30" s="12">
        <v>134</v>
      </c>
      <c r="X30" s="15">
        <v>195808.16</v>
      </c>
      <c r="Y30" s="12">
        <v>179</v>
      </c>
      <c r="Z30" s="15">
        <v>289271.67</v>
      </c>
      <c r="AA30" s="12">
        <v>160</v>
      </c>
      <c r="AB30" s="15">
        <v>180896.1</v>
      </c>
      <c r="AC30" s="12">
        <f t="shared" si="7"/>
        <v>3857</v>
      </c>
      <c r="AD30" s="15">
        <f t="shared" si="8"/>
        <v>3710545</v>
      </c>
      <c r="AE30" s="12">
        <v>4</v>
      </c>
      <c r="AF30" s="15">
        <v>4588</v>
      </c>
      <c r="AG30" s="12">
        <v>3853</v>
      </c>
      <c r="AH30" s="15">
        <v>3705957</v>
      </c>
      <c r="AI30" s="18"/>
    </row>
    <row r="31" spans="1:35" ht="24" customHeight="1">
      <c r="A31" s="4">
        <v>23</v>
      </c>
      <c r="B31" s="8" t="s">
        <v>30</v>
      </c>
      <c r="C31" s="12">
        <v>1539</v>
      </c>
      <c r="D31" s="12">
        <v>0</v>
      </c>
      <c r="E31" s="12">
        <v>104</v>
      </c>
      <c r="F31" s="15">
        <v>2465476.5</v>
      </c>
      <c r="G31" s="15">
        <v>0</v>
      </c>
      <c r="H31" s="15">
        <v>160006.5</v>
      </c>
      <c r="I31" s="12">
        <v>1480</v>
      </c>
      <c r="J31" s="15">
        <v>2460822.37</v>
      </c>
      <c r="K31" s="12">
        <v>1480</v>
      </c>
      <c r="L31" s="15">
        <v>2460822.37</v>
      </c>
      <c r="M31" s="12"/>
      <c r="N31" s="15"/>
      <c r="O31" s="12"/>
      <c r="P31" s="15"/>
      <c r="Q31" s="12">
        <v>90</v>
      </c>
      <c r="R31" s="15">
        <v>208760.93</v>
      </c>
      <c r="S31" s="12">
        <v>18</v>
      </c>
      <c r="T31" s="15">
        <v>23361.71</v>
      </c>
      <c r="U31" s="12">
        <v>47</v>
      </c>
      <c r="V31" s="15">
        <v>144060.54</v>
      </c>
      <c r="W31" s="12">
        <v>6</v>
      </c>
      <c r="X31" s="15">
        <v>10323</v>
      </c>
      <c r="Y31" s="12">
        <v>8</v>
      </c>
      <c r="Z31" s="15">
        <v>13190.5</v>
      </c>
      <c r="AA31" s="12">
        <v>11</v>
      </c>
      <c r="AB31" s="15">
        <v>17825.18</v>
      </c>
      <c r="AC31" s="12">
        <f t="shared" si="7"/>
        <v>29</v>
      </c>
      <c r="AD31" s="15">
        <f t="shared" si="8"/>
        <v>49894.5</v>
      </c>
      <c r="AE31" s="12"/>
      <c r="AF31" s="15"/>
      <c r="AG31" s="12">
        <v>29</v>
      </c>
      <c r="AH31" s="15">
        <v>49894.5</v>
      </c>
      <c r="AI31" s="18"/>
    </row>
    <row r="32" spans="1:35" ht="12" customHeight="1">
      <c r="A32" s="4">
        <v>24</v>
      </c>
      <c r="B32" s="8" t="s">
        <v>31</v>
      </c>
      <c r="C32" s="12">
        <v>22655</v>
      </c>
      <c r="D32" s="12">
        <v>0</v>
      </c>
      <c r="E32" s="12">
        <v>1763</v>
      </c>
      <c r="F32" s="15">
        <v>62605545.8458</v>
      </c>
      <c r="G32" s="15">
        <v>0</v>
      </c>
      <c r="H32" s="15">
        <v>5511672.1978</v>
      </c>
      <c r="I32" s="12">
        <v>20841</v>
      </c>
      <c r="J32" s="15">
        <v>62827896.83</v>
      </c>
      <c r="K32" s="12">
        <v>20572</v>
      </c>
      <c r="L32" s="15">
        <v>62553858.28</v>
      </c>
      <c r="M32" s="12">
        <v>269</v>
      </c>
      <c r="N32" s="15">
        <v>274038.55</v>
      </c>
      <c r="O32" s="12">
        <v>1</v>
      </c>
      <c r="P32" s="15">
        <v>11660.02</v>
      </c>
      <c r="Q32" s="12">
        <v>719</v>
      </c>
      <c r="R32" s="15">
        <v>1856600.1</v>
      </c>
      <c r="S32" s="12">
        <v>125</v>
      </c>
      <c r="T32" s="15">
        <v>318189.13</v>
      </c>
      <c r="U32" s="12">
        <v>535</v>
      </c>
      <c r="V32" s="15">
        <v>1347311.44</v>
      </c>
      <c r="W32" s="12">
        <v>34</v>
      </c>
      <c r="X32" s="15">
        <v>87380.13</v>
      </c>
      <c r="Y32" s="12">
        <v>20</v>
      </c>
      <c r="Z32" s="15">
        <v>52179.5</v>
      </c>
      <c r="AA32" s="12">
        <v>5</v>
      </c>
      <c r="AB32" s="15">
        <v>51539.9</v>
      </c>
      <c r="AC32" s="12">
        <f t="shared" si="7"/>
        <v>1388</v>
      </c>
      <c r="AD32" s="15">
        <f t="shared" si="8"/>
        <v>3390072.2725</v>
      </c>
      <c r="AE32" s="12">
        <v>8</v>
      </c>
      <c r="AF32" s="15">
        <v>39901.25</v>
      </c>
      <c r="AG32" s="12">
        <v>1380</v>
      </c>
      <c r="AH32" s="15">
        <v>3350171.0225</v>
      </c>
      <c r="AI32" s="18"/>
    </row>
    <row r="33" spans="1:35" ht="24" customHeight="1">
      <c r="A33" s="4">
        <v>25</v>
      </c>
      <c r="B33" s="8" t="s">
        <v>22</v>
      </c>
      <c r="C33" s="12">
        <v>895</v>
      </c>
      <c r="D33" s="12">
        <v>0</v>
      </c>
      <c r="E33" s="12">
        <v>29</v>
      </c>
      <c r="F33" s="15">
        <v>2145151.0205</v>
      </c>
      <c r="G33" s="15">
        <v>0</v>
      </c>
      <c r="H33" s="15">
        <v>89105.3583</v>
      </c>
      <c r="I33" s="12">
        <v>814</v>
      </c>
      <c r="J33" s="15">
        <v>3428743.63</v>
      </c>
      <c r="K33" s="12">
        <v>810</v>
      </c>
      <c r="L33" s="15">
        <v>3420788.63</v>
      </c>
      <c r="M33" s="12">
        <v>4</v>
      </c>
      <c r="N33" s="15">
        <v>7955</v>
      </c>
      <c r="O33" s="12"/>
      <c r="P33" s="15"/>
      <c r="Q33" s="12">
        <v>71</v>
      </c>
      <c r="R33" s="15">
        <v>213901.35</v>
      </c>
      <c r="S33" s="12">
        <v>8</v>
      </c>
      <c r="T33" s="15">
        <v>61275.98</v>
      </c>
      <c r="U33" s="12">
        <v>55</v>
      </c>
      <c r="V33" s="15">
        <v>142590.69</v>
      </c>
      <c r="W33" s="12">
        <v>3</v>
      </c>
      <c r="X33" s="15">
        <v>2049.75</v>
      </c>
      <c r="Y33" s="12">
        <v>5</v>
      </c>
      <c r="Z33" s="15">
        <v>7984.93</v>
      </c>
      <c r="AA33" s="12"/>
      <c r="AB33" s="15"/>
      <c r="AC33" s="12">
        <f t="shared" si="7"/>
        <v>47</v>
      </c>
      <c r="AD33" s="15">
        <f t="shared" si="8"/>
        <v>164252.3405</v>
      </c>
      <c r="AE33" s="12"/>
      <c r="AF33" s="15"/>
      <c r="AG33" s="12">
        <v>47</v>
      </c>
      <c r="AH33" s="15">
        <v>164252.3405</v>
      </c>
      <c r="AI33" s="18"/>
    </row>
    <row r="34" spans="1:35" ht="12" customHeight="1">
      <c r="A34" s="4">
        <v>26</v>
      </c>
      <c r="B34" s="8" t="s">
        <v>32</v>
      </c>
      <c r="C34" s="12">
        <v>6073</v>
      </c>
      <c r="D34" s="12">
        <v>0</v>
      </c>
      <c r="E34" s="12">
        <v>471</v>
      </c>
      <c r="F34" s="15">
        <v>3330314.5</v>
      </c>
      <c r="G34" s="15">
        <v>0</v>
      </c>
      <c r="H34" s="15">
        <v>265530.5</v>
      </c>
      <c r="I34" s="12">
        <v>5142</v>
      </c>
      <c r="J34" s="15">
        <v>3268741.91</v>
      </c>
      <c r="K34" s="12">
        <v>5127</v>
      </c>
      <c r="L34" s="15">
        <v>3266442.44</v>
      </c>
      <c r="M34" s="12">
        <v>15</v>
      </c>
      <c r="N34" s="15">
        <v>2299.47</v>
      </c>
      <c r="O34" s="12"/>
      <c r="P34" s="15"/>
      <c r="Q34" s="12">
        <v>199</v>
      </c>
      <c r="R34" s="15">
        <v>221634.99</v>
      </c>
      <c r="S34" s="12">
        <v>20</v>
      </c>
      <c r="T34" s="15">
        <v>32284.15</v>
      </c>
      <c r="U34" s="12">
        <v>148</v>
      </c>
      <c r="V34" s="15">
        <v>107889.84</v>
      </c>
      <c r="W34" s="12">
        <v>16</v>
      </c>
      <c r="X34" s="15">
        <v>9163</v>
      </c>
      <c r="Y34" s="12">
        <v>6</v>
      </c>
      <c r="Z34" s="15">
        <v>67210.5</v>
      </c>
      <c r="AA34" s="12">
        <v>9</v>
      </c>
      <c r="AB34" s="15">
        <v>5087.5</v>
      </c>
      <c r="AC34" s="12">
        <f t="shared" si="7"/>
        <v>481</v>
      </c>
      <c r="AD34" s="15">
        <f t="shared" si="8"/>
        <v>271265.5</v>
      </c>
      <c r="AE34" s="12">
        <v>1</v>
      </c>
      <c r="AF34" s="15">
        <v>573.5</v>
      </c>
      <c r="AG34" s="12">
        <v>480</v>
      </c>
      <c r="AH34" s="15">
        <v>270692</v>
      </c>
      <c r="AI34" s="18"/>
    </row>
    <row r="35" spans="1:35" ht="12" customHeight="1">
      <c r="A35" s="4">
        <v>27</v>
      </c>
      <c r="B35" s="8" t="s">
        <v>26</v>
      </c>
      <c r="C35" s="12">
        <v>58</v>
      </c>
      <c r="D35" s="12">
        <v>0</v>
      </c>
      <c r="E35" s="12">
        <v>4</v>
      </c>
      <c r="F35" s="15">
        <v>110112</v>
      </c>
      <c r="G35" s="15">
        <v>0</v>
      </c>
      <c r="H35" s="15">
        <v>6882</v>
      </c>
      <c r="I35" s="12">
        <v>53</v>
      </c>
      <c r="J35" s="15">
        <v>103641</v>
      </c>
      <c r="K35" s="12">
        <v>53</v>
      </c>
      <c r="L35" s="15">
        <v>103641</v>
      </c>
      <c r="M35" s="12"/>
      <c r="N35" s="15"/>
      <c r="O35" s="12"/>
      <c r="P35" s="15"/>
      <c r="Q35" s="12"/>
      <c r="R35" s="15"/>
      <c r="S35" s="12"/>
      <c r="T35" s="15"/>
      <c r="U35" s="12"/>
      <c r="V35" s="15"/>
      <c r="W35" s="12"/>
      <c r="X35" s="15"/>
      <c r="Y35" s="12"/>
      <c r="Z35" s="15"/>
      <c r="AA35" s="12"/>
      <c r="AB35" s="15"/>
      <c r="AC35" s="12">
        <f t="shared" si="7"/>
        <v>1</v>
      </c>
      <c r="AD35" s="15">
        <f t="shared" si="8"/>
        <v>2294</v>
      </c>
      <c r="AE35" s="12"/>
      <c r="AF35" s="15"/>
      <c r="AG35" s="12">
        <v>1</v>
      </c>
      <c r="AH35" s="15">
        <v>2294</v>
      </c>
      <c r="AI35" s="18"/>
    </row>
    <row r="36" spans="1:35" ht="24" customHeight="1">
      <c r="A36" s="4">
        <v>28</v>
      </c>
      <c r="B36" s="8" t="s">
        <v>33</v>
      </c>
      <c r="C36" s="12">
        <v>597</v>
      </c>
      <c r="D36" s="12">
        <v>0</v>
      </c>
      <c r="E36" s="12">
        <v>10</v>
      </c>
      <c r="F36" s="15">
        <v>966921</v>
      </c>
      <c r="G36" s="15">
        <v>0</v>
      </c>
      <c r="H36" s="15">
        <v>15484.5</v>
      </c>
      <c r="I36" s="12">
        <v>591</v>
      </c>
      <c r="J36" s="15">
        <v>1006099.4</v>
      </c>
      <c r="K36" s="12">
        <v>591</v>
      </c>
      <c r="L36" s="15">
        <v>1006099.4</v>
      </c>
      <c r="M36" s="12"/>
      <c r="N36" s="15"/>
      <c r="O36" s="12"/>
      <c r="P36" s="15"/>
      <c r="Q36" s="12">
        <v>11</v>
      </c>
      <c r="R36" s="15">
        <v>17248.5</v>
      </c>
      <c r="S36" s="12">
        <v>1</v>
      </c>
      <c r="T36" s="15">
        <v>43.5</v>
      </c>
      <c r="U36" s="12">
        <v>10</v>
      </c>
      <c r="V36" s="15">
        <v>17205</v>
      </c>
      <c r="W36" s="12"/>
      <c r="X36" s="15"/>
      <c r="Y36" s="12"/>
      <c r="Z36" s="15"/>
      <c r="AA36" s="12"/>
      <c r="AB36" s="15"/>
      <c r="AC36" s="12">
        <f t="shared" si="7"/>
        <v>0</v>
      </c>
      <c r="AD36" s="15">
        <f t="shared" si="8"/>
        <v>0</v>
      </c>
      <c r="AE36" s="12"/>
      <c r="AF36" s="15"/>
      <c r="AG36" s="12"/>
      <c r="AH36" s="15"/>
      <c r="AI36" s="18"/>
    </row>
    <row r="37" spans="1:35" ht="24" customHeight="1">
      <c r="A37" s="4">
        <v>29</v>
      </c>
      <c r="B37" s="8" t="s">
        <v>28</v>
      </c>
      <c r="C37" s="12">
        <v>3</v>
      </c>
      <c r="D37" s="12">
        <v>0</v>
      </c>
      <c r="E37" s="12">
        <v>1</v>
      </c>
      <c r="F37" s="15">
        <v>6882</v>
      </c>
      <c r="G37" s="15">
        <v>0</v>
      </c>
      <c r="H37" s="15">
        <v>2294</v>
      </c>
      <c r="I37" s="12">
        <v>2</v>
      </c>
      <c r="J37" s="15">
        <v>1723.5</v>
      </c>
      <c r="K37" s="12">
        <v>2</v>
      </c>
      <c r="L37" s="15">
        <v>1723.5</v>
      </c>
      <c r="M37" s="12"/>
      <c r="N37" s="15"/>
      <c r="O37" s="12"/>
      <c r="P37" s="15"/>
      <c r="Q37" s="12"/>
      <c r="R37" s="15"/>
      <c r="S37" s="12"/>
      <c r="T37" s="15"/>
      <c r="U37" s="12"/>
      <c r="V37" s="15"/>
      <c r="W37" s="12"/>
      <c r="X37" s="15"/>
      <c r="Y37" s="12"/>
      <c r="Z37" s="15"/>
      <c r="AA37" s="12"/>
      <c r="AB37" s="15"/>
      <c r="AC37" s="12">
        <f t="shared" si="7"/>
        <v>0</v>
      </c>
      <c r="AD37" s="15">
        <f t="shared" si="8"/>
        <v>0</v>
      </c>
      <c r="AE37" s="12"/>
      <c r="AF37" s="15"/>
      <c r="AG37" s="12"/>
      <c r="AH37" s="15"/>
      <c r="AI37" s="18"/>
    </row>
    <row r="38" spans="1:35" ht="24" customHeight="1">
      <c r="A38" s="4">
        <v>30</v>
      </c>
      <c r="B38" s="8" t="s">
        <v>34</v>
      </c>
      <c r="C38" s="12">
        <v>14</v>
      </c>
      <c r="D38" s="12">
        <v>0</v>
      </c>
      <c r="E38" s="12"/>
      <c r="F38" s="15">
        <v>12617</v>
      </c>
      <c r="G38" s="15">
        <v>0</v>
      </c>
      <c r="H38" s="15"/>
      <c r="I38" s="12">
        <v>12</v>
      </c>
      <c r="J38" s="15">
        <v>13764</v>
      </c>
      <c r="K38" s="12">
        <v>12</v>
      </c>
      <c r="L38" s="15">
        <v>13764</v>
      </c>
      <c r="M38" s="12"/>
      <c r="N38" s="15"/>
      <c r="O38" s="12"/>
      <c r="P38" s="15"/>
      <c r="Q38" s="12">
        <v>2</v>
      </c>
      <c r="R38" s="15">
        <v>2294</v>
      </c>
      <c r="S38" s="12"/>
      <c r="T38" s="15"/>
      <c r="U38" s="12">
        <v>2</v>
      </c>
      <c r="V38" s="15">
        <v>2294</v>
      </c>
      <c r="W38" s="12"/>
      <c r="X38" s="15"/>
      <c r="Y38" s="12"/>
      <c r="Z38" s="15"/>
      <c r="AA38" s="12"/>
      <c r="AB38" s="15"/>
      <c r="AC38" s="12">
        <f t="shared" si="7"/>
        <v>0</v>
      </c>
      <c r="AD38" s="15">
        <f t="shared" si="8"/>
        <v>0</v>
      </c>
      <c r="AE38" s="12"/>
      <c r="AF38" s="15"/>
      <c r="AG38" s="12"/>
      <c r="AH38" s="15"/>
      <c r="AI38" s="18"/>
    </row>
    <row r="39" spans="1:35" ht="12" customHeight="1">
      <c r="A39" s="4">
        <v>31</v>
      </c>
      <c r="B39" s="8" t="s">
        <v>35</v>
      </c>
      <c r="C39" s="12">
        <v>4025</v>
      </c>
      <c r="D39" s="12">
        <v>0</v>
      </c>
      <c r="E39" s="12">
        <v>125</v>
      </c>
      <c r="F39" s="15">
        <v>21241700</v>
      </c>
      <c r="G39" s="15">
        <v>0</v>
      </c>
      <c r="H39" s="15">
        <v>630850</v>
      </c>
      <c r="I39" s="12">
        <v>3024</v>
      </c>
      <c r="J39" s="15">
        <v>15607746.16</v>
      </c>
      <c r="K39" s="12">
        <v>3023</v>
      </c>
      <c r="L39" s="15">
        <v>15539999.16</v>
      </c>
      <c r="M39" s="12">
        <v>1</v>
      </c>
      <c r="N39" s="15">
        <v>67747</v>
      </c>
      <c r="O39" s="12"/>
      <c r="P39" s="15"/>
      <c r="Q39" s="12">
        <v>233</v>
      </c>
      <c r="R39" s="15">
        <v>1154306.66</v>
      </c>
      <c r="S39" s="12">
        <v>5</v>
      </c>
      <c r="T39" s="15">
        <v>14834.52</v>
      </c>
      <c r="U39" s="12">
        <v>128</v>
      </c>
      <c r="V39" s="15">
        <v>635221.14</v>
      </c>
      <c r="W39" s="12">
        <v>77</v>
      </c>
      <c r="X39" s="15">
        <v>388094</v>
      </c>
      <c r="Y39" s="12">
        <v>8</v>
      </c>
      <c r="Z39" s="15">
        <v>41556</v>
      </c>
      <c r="AA39" s="12">
        <v>15</v>
      </c>
      <c r="AB39" s="15">
        <v>74601</v>
      </c>
      <c r="AC39" s="12">
        <f t="shared" si="7"/>
        <v>887</v>
      </c>
      <c r="AD39" s="15">
        <f t="shared" si="8"/>
        <v>5081210</v>
      </c>
      <c r="AE39" s="12"/>
      <c r="AF39" s="15"/>
      <c r="AG39" s="12">
        <v>887</v>
      </c>
      <c r="AH39" s="15">
        <v>5081210</v>
      </c>
      <c r="AI39" s="18"/>
    </row>
    <row r="40" spans="1:35" ht="48" customHeight="1">
      <c r="A40" s="4">
        <v>32</v>
      </c>
      <c r="B40" s="8" t="s">
        <v>36</v>
      </c>
      <c r="C40" s="12">
        <v>7025</v>
      </c>
      <c r="D40" s="12">
        <v>0</v>
      </c>
      <c r="E40" s="12">
        <v>17</v>
      </c>
      <c r="F40" s="15">
        <v>7863536</v>
      </c>
      <c r="G40" s="15">
        <v>0</v>
      </c>
      <c r="H40" s="15">
        <v>19499</v>
      </c>
      <c r="I40" s="12">
        <v>3571</v>
      </c>
      <c r="J40" s="15">
        <v>4177910.61</v>
      </c>
      <c r="K40" s="12">
        <v>3571</v>
      </c>
      <c r="L40" s="15">
        <v>4177910.61</v>
      </c>
      <c r="M40" s="12"/>
      <c r="N40" s="15"/>
      <c r="O40" s="12"/>
      <c r="P40" s="15"/>
      <c r="Q40" s="12">
        <v>69</v>
      </c>
      <c r="R40" s="15">
        <v>76518.02</v>
      </c>
      <c r="S40" s="12">
        <v>8</v>
      </c>
      <c r="T40" s="15">
        <v>7993.02</v>
      </c>
      <c r="U40" s="12">
        <v>16</v>
      </c>
      <c r="V40" s="15">
        <v>17206</v>
      </c>
      <c r="W40" s="12">
        <v>14</v>
      </c>
      <c r="X40" s="15">
        <v>15762</v>
      </c>
      <c r="Y40" s="12">
        <v>2</v>
      </c>
      <c r="Z40" s="15">
        <v>2294</v>
      </c>
      <c r="AA40" s="12">
        <v>29</v>
      </c>
      <c r="AB40" s="15">
        <v>33263</v>
      </c>
      <c r="AC40" s="12">
        <f t="shared" si="7"/>
        <v>3366</v>
      </c>
      <c r="AD40" s="15">
        <f t="shared" si="8"/>
        <v>3779238</v>
      </c>
      <c r="AE40" s="12">
        <v>1</v>
      </c>
      <c r="AF40" s="15">
        <v>1147</v>
      </c>
      <c r="AG40" s="12">
        <v>3365</v>
      </c>
      <c r="AH40" s="15">
        <v>3778091</v>
      </c>
      <c r="AI40" s="18"/>
    </row>
    <row r="41" spans="1:35" ht="36" customHeight="1">
      <c r="A41" s="4">
        <v>33</v>
      </c>
      <c r="B41" s="8" t="s">
        <v>37</v>
      </c>
      <c r="C41" s="12">
        <v>48</v>
      </c>
      <c r="D41" s="12">
        <v>0</v>
      </c>
      <c r="E41" s="12">
        <v>4</v>
      </c>
      <c r="F41" s="15">
        <v>50468</v>
      </c>
      <c r="G41" s="15">
        <v>0</v>
      </c>
      <c r="H41" s="15">
        <v>3441</v>
      </c>
      <c r="I41" s="12">
        <v>40</v>
      </c>
      <c r="J41" s="15">
        <v>48673.5</v>
      </c>
      <c r="K41" s="12">
        <v>40</v>
      </c>
      <c r="L41" s="15">
        <v>48673.5</v>
      </c>
      <c r="M41" s="12"/>
      <c r="N41" s="15"/>
      <c r="O41" s="12"/>
      <c r="P41" s="15"/>
      <c r="Q41" s="12">
        <v>4</v>
      </c>
      <c r="R41" s="15">
        <v>4588</v>
      </c>
      <c r="S41" s="12"/>
      <c r="T41" s="15"/>
      <c r="U41" s="12">
        <v>4</v>
      </c>
      <c r="V41" s="15">
        <v>4588</v>
      </c>
      <c r="W41" s="12"/>
      <c r="X41" s="15"/>
      <c r="Y41" s="12"/>
      <c r="Z41" s="15"/>
      <c r="AA41" s="12"/>
      <c r="AB41" s="15"/>
      <c r="AC41" s="12">
        <f t="shared" si="7"/>
        <v>3</v>
      </c>
      <c r="AD41" s="15">
        <f t="shared" si="8"/>
        <v>3441</v>
      </c>
      <c r="AE41" s="12">
        <v>1</v>
      </c>
      <c r="AF41" s="15">
        <v>1147</v>
      </c>
      <c r="AG41" s="12">
        <v>2</v>
      </c>
      <c r="AH41" s="15">
        <v>2294</v>
      </c>
      <c r="AI41" s="18"/>
    </row>
    <row r="42" spans="1:35" ht="24" customHeight="1">
      <c r="A42" s="4">
        <v>34</v>
      </c>
      <c r="B42" s="8" t="s">
        <v>38</v>
      </c>
      <c r="C42" s="12">
        <v>7</v>
      </c>
      <c r="D42" s="12">
        <v>0</v>
      </c>
      <c r="E42" s="12"/>
      <c r="F42" s="15">
        <v>8029</v>
      </c>
      <c r="G42" s="15">
        <v>0</v>
      </c>
      <c r="H42" s="15"/>
      <c r="I42" s="12">
        <v>1</v>
      </c>
      <c r="J42" s="15">
        <v>1147</v>
      </c>
      <c r="K42" s="12">
        <v>1</v>
      </c>
      <c r="L42" s="15">
        <v>1147</v>
      </c>
      <c r="M42" s="12"/>
      <c r="N42" s="15"/>
      <c r="O42" s="12"/>
      <c r="P42" s="15"/>
      <c r="Q42" s="12"/>
      <c r="R42" s="15"/>
      <c r="S42" s="12"/>
      <c r="T42" s="15"/>
      <c r="U42" s="12"/>
      <c r="V42" s="15"/>
      <c r="W42" s="12"/>
      <c r="X42" s="15"/>
      <c r="Y42" s="12"/>
      <c r="Z42" s="15"/>
      <c r="AA42" s="12"/>
      <c r="AB42" s="15"/>
      <c r="AC42" s="12">
        <f t="shared" si="7"/>
        <v>6</v>
      </c>
      <c r="AD42" s="15">
        <f t="shared" si="8"/>
        <v>6882</v>
      </c>
      <c r="AE42" s="12"/>
      <c r="AF42" s="15"/>
      <c r="AG42" s="12">
        <v>6</v>
      </c>
      <c r="AH42" s="15">
        <v>6882</v>
      </c>
      <c r="AI42" s="18"/>
    </row>
    <row r="43" spans="1:35" ht="12.75">
      <c r="A43" s="4">
        <v>35</v>
      </c>
      <c r="B43" s="8" t="s">
        <v>39</v>
      </c>
      <c r="C43" s="12">
        <v>2917</v>
      </c>
      <c r="D43" s="12">
        <v>0</v>
      </c>
      <c r="E43" s="12">
        <v>83</v>
      </c>
      <c r="F43" s="15">
        <v>1539200</v>
      </c>
      <c r="G43" s="15">
        <v>0</v>
      </c>
      <c r="H43" s="15">
        <v>46453.5</v>
      </c>
      <c r="I43" s="12">
        <v>1679</v>
      </c>
      <c r="J43" s="15">
        <v>1007708.18</v>
      </c>
      <c r="K43" s="12">
        <v>1669</v>
      </c>
      <c r="L43" s="15">
        <v>1006262.63</v>
      </c>
      <c r="M43" s="12">
        <v>10</v>
      </c>
      <c r="N43" s="15">
        <v>1445.55</v>
      </c>
      <c r="O43" s="12"/>
      <c r="P43" s="15"/>
      <c r="Q43" s="12">
        <v>84</v>
      </c>
      <c r="R43" s="15">
        <v>49167.5</v>
      </c>
      <c r="S43" s="12">
        <v>2</v>
      </c>
      <c r="T43" s="15">
        <v>1073</v>
      </c>
      <c r="U43" s="12">
        <v>64</v>
      </c>
      <c r="V43" s="15">
        <v>38469.7</v>
      </c>
      <c r="W43" s="12">
        <v>10</v>
      </c>
      <c r="X43" s="15">
        <v>5110.8</v>
      </c>
      <c r="Y43" s="12">
        <v>4</v>
      </c>
      <c r="Z43" s="15">
        <v>2257</v>
      </c>
      <c r="AA43" s="12">
        <v>4</v>
      </c>
      <c r="AB43" s="15">
        <v>2257</v>
      </c>
      <c r="AC43" s="12">
        <f t="shared" si="7"/>
        <v>1121</v>
      </c>
      <c r="AD43" s="15">
        <f t="shared" si="8"/>
        <v>623968</v>
      </c>
      <c r="AE43" s="12">
        <v>1</v>
      </c>
      <c r="AF43" s="15">
        <v>573.5</v>
      </c>
      <c r="AG43" s="12">
        <v>1120</v>
      </c>
      <c r="AH43" s="15">
        <v>623394.5</v>
      </c>
      <c r="AI43" s="18"/>
    </row>
    <row r="44" spans="1:35" ht="31.5" customHeight="1">
      <c r="A44" s="4">
        <v>36</v>
      </c>
      <c r="B44" s="7" t="s">
        <v>40</v>
      </c>
      <c r="C44" s="3">
        <f aca="true" t="shared" si="9" ref="C44:AH44">SUM(C45:C51)</f>
        <v>562610</v>
      </c>
      <c r="D44" s="3">
        <f t="shared" si="9"/>
        <v>0</v>
      </c>
      <c r="E44" s="3">
        <f t="shared" si="9"/>
        <v>2943</v>
      </c>
      <c r="F44" s="19">
        <f t="shared" si="9"/>
        <v>73188322.78810738</v>
      </c>
      <c r="G44" s="19">
        <f t="shared" si="9"/>
        <v>0</v>
      </c>
      <c r="H44" s="19">
        <f t="shared" si="9"/>
        <v>616821.2081</v>
      </c>
      <c r="I44" s="3">
        <f t="shared" si="9"/>
        <v>168080</v>
      </c>
      <c r="J44" s="19">
        <f t="shared" si="9"/>
        <v>48049049.47999984</v>
      </c>
      <c r="K44" s="3">
        <f t="shared" si="9"/>
        <v>160787</v>
      </c>
      <c r="L44" s="19">
        <f t="shared" si="9"/>
        <v>46184725.99999985</v>
      </c>
      <c r="M44" s="3">
        <f t="shared" si="9"/>
        <v>7293</v>
      </c>
      <c r="N44" s="19">
        <f t="shared" si="9"/>
        <v>1864323.48</v>
      </c>
      <c r="O44" s="3">
        <f t="shared" si="9"/>
        <v>411</v>
      </c>
      <c r="P44" s="19">
        <f t="shared" si="9"/>
        <v>15081.45</v>
      </c>
      <c r="Q44" s="3">
        <f t="shared" si="9"/>
        <v>13797</v>
      </c>
      <c r="R44" s="19">
        <f t="shared" si="9"/>
        <v>8497820.119999992</v>
      </c>
      <c r="S44" s="3">
        <f t="shared" si="9"/>
        <v>325</v>
      </c>
      <c r="T44" s="19">
        <f t="shared" si="9"/>
        <v>251510.91999999995</v>
      </c>
      <c r="U44" s="3">
        <f t="shared" si="9"/>
        <v>1796</v>
      </c>
      <c r="V44" s="19">
        <f t="shared" si="9"/>
        <v>367534.10000000003</v>
      </c>
      <c r="W44" s="3">
        <f t="shared" si="9"/>
        <v>560</v>
      </c>
      <c r="X44" s="19">
        <f t="shared" si="9"/>
        <v>62348.01</v>
      </c>
      <c r="Y44" s="3">
        <f t="shared" si="9"/>
        <v>493</v>
      </c>
      <c r="Z44" s="19">
        <f t="shared" si="9"/>
        <v>96910.32</v>
      </c>
      <c r="AA44" s="3">
        <f t="shared" si="9"/>
        <v>196</v>
      </c>
      <c r="AB44" s="19">
        <f t="shared" si="9"/>
        <v>71123.28</v>
      </c>
      <c r="AC44" s="3">
        <f t="shared" si="9"/>
        <v>379669</v>
      </c>
      <c r="AD44" s="19">
        <f t="shared" si="9"/>
        <v>44045785.91060754</v>
      </c>
      <c r="AE44" s="3">
        <f t="shared" si="9"/>
        <v>875</v>
      </c>
      <c r="AF44" s="19">
        <f t="shared" si="9"/>
        <v>393393.6786</v>
      </c>
      <c r="AG44" s="3">
        <f t="shared" si="9"/>
        <v>378794</v>
      </c>
      <c r="AH44" s="19">
        <f t="shared" si="9"/>
        <v>43652392.23200754</v>
      </c>
      <c r="AI44" s="18"/>
    </row>
    <row r="45" spans="1:35" ht="13.5" customHeight="1">
      <c r="A45" s="4">
        <v>37</v>
      </c>
      <c r="B45" s="8" t="s">
        <v>41</v>
      </c>
      <c r="C45" s="12">
        <v>128219</v>
      </c>
      <c r="D45" s="12">
        <v>0</v>
      </c>
      <c r="E45" s="12">
        <v>617</v>
      </c>
      <c r="F45" s="15">
        <v>50821677.0810196</v>
      </c>
      <c r="G45" s="15">
        <v>0</v>
      </c>
      <c r="H45" s="15">
        <v>425452.4926</v>
      </c>
      <c r="I45" s="12">
        <f aca="true" t="shared" si="10" ref="I45:J51">SUM(K45,M45)</f>
        <v>40985</v>
      </c>
      <c r="J45" s="15">
        <f t="shared" si="10"/>
        <v>33882631.8399999</v>
      </c>
      <c r="K45" s="12">
        <v>38633</v>
      </c>
      <c r="L45" s="15">
        <v>32579670.0799999</v>
      </c>
      <c r="M45" s="12">
        <v>2352</v>
      </c>
      <c r="N45" s="15">
        <v>1302961.76</v>
      </c>
      <c r="O45" s="15">
        <v>3</v>
      </c>
      <c r="P45" s="15">
        <v>309.1</v>
      </c>
      <c r="Q45" s="12">
        <v>7826</v>
      </c>
      <c r="R45" s="15">
        <v>7906047.69999999</v>
      </c>
      <c r="S45" s="15">
        <v>208</v>
      </c>
      <c r="T45" s="15">
        <v>238717.83</v>
      </c>
      <c r="U45" s="15">
        <v>483</v>
      </c>
      <c r="V45" s="15">
        <v>274753.4</v>
      </c>
      <c r="W45" s="15">
        <v>69</v>
      </c>
      <c r="X45" s="15">
        <v>27524.82</v>
      </c>
      <c r="Y45" s="15">
        <v>123</v>
      </c>
      <c r="Z45" s="15">
        <v>62949.78</v>
      </c>
      <c r="AA45" s="15">
        <v>73</v>
      </c>
      <c r="AB45" s="15">
        <v>51938.74</v>
      </c>
      <c r="AC45" s="12">
        <f aca="true" t="shared" si="11" ref="AC45:AD51">SUM(AE45,AG45)</f>
        <v>85261</v>
      </c>
      <c r="AD45" s="15">
        <f t="shared" si="11"/>
        <v>30227612.2944596</v>
      </c>
      <c r="AE45" s="12">
        <v>593</v>
      </c>
      <c r="AF45" s="15">
        <v>365799.8721</v>
      </c>
      <c r="AG45" s="12">
        <v>84668</v>
      </c>
      <c r="AH45" s="15">
        <v>29861812.4223596</v>
      </c>
      <c r="AI45" s="18"/>
    </row>
    <row r="46" spans="1:35" ht="15" customHeight="1">
      <c r="A46" s="4">
        <v>38</v>
      </c>
      <c r="B46" s="8" t="s">
        <v>42</v>
      </c>
      <c r="C46" s="12">
        <v>142236</v>
      </c>
      <c r="D46" s="12">
        <v>0</v>
      </c>
      <c r="E46" s="12">
        <v>877</v>
      </c>
      <c r="F46" s="15">
        <v>5706158.47000013</v>
      </c>
      <c r="G46" s="15">
        <v>0</v>
      </c>
      <c r="H46" s="15">
        <v>33096.36</v>
      </c>
      <c r="I46" s="12">
        <f t="shared" si="10"/>
        <v>80178</v>
      </c>
      <c r="J46" s="15">
        <f t="shared" si="10"/>
        <v>5603385.86000003</v>
      </c>
      <c r="K46" s="12">
        <v>78913</v>
      </c>
      <c r="L46" s="15">
        <v>5477074.91000003</v>
      </c>
      <c r="M46" s="12">
        <v>1265</v>
      </c>
      <c r="N46" s="15">
        <v>126310.95</v>
      </c>
      <c r="O46" s="15">
        <v>407</v>
      </c>
      <c r="P46" s="15">
        <v>14704.56</v>
      </c>
      <c r="Q46" s="12">
        <v>5526</v>
      </c>
      <c r="R46" s="15">
        <v>415917.11</v>
      </c>
      <c r="S46" s="15">
        <v>100</v>
      </c>
      <c r="T46" s="15">
        <v>9587.43</v>
      </c>
      <c r="U46" s="15">
        <v>1255</v>
      </c>
      <c r="V46" s="15">
        <v>86497.48</v>
      </c>
      <c r="W46" s="15">
        <v>453</v>
      </c>
      <c r="X46" s="15">
        <v>28627.61</v>
      </c>
      <c r="Y46" s="15">
        <v>358</v>
      </c>
      <c r="Z46" s="15">
        <v>31704.75</v>
      </c>
      <c r="AA46" s="15">
        <v>114</v>
      </c>
      <c r="AB46" s="15">
        <v>15156.52</v>
      </c>
      <c r="AC46" s="12">
        <f t="shared" si="11"/>
        <v>54419</v>
      </c>
      <c r="AD46" s="15">
        <f t="shared" si="11"/>
        <v>2226128.72000004</v>
      </c>
      <c r="AE46" s="12">
        <v>161</v>
      </c>
      <c r="AF46" s="15">
        <v>8923.53</v>
      </c>
      <c r="AG46" s="12">
        <v>54258</v>
      </c>
      <c r="AH46" s="15">
        <v>2217205.19000004</v>
      </c>
      <c r="AI46" s="18"/>
    </row>
    <row r="47" spans="1:35" ht="29.25" customHeight="1">
      <c r="A47" s="4">
        <v>39</v>
      </c>
      <c r="B47" s="8" t="s">
        <v>21</v>
      </c>
      <c r="C47" s="12">
        <v>267687</v>
      </c>
      <c r="D47" s="12">
        <v>0</v>
      </c>
      <c r="E47" s="12">
        <v>891</v>
      </c>
      <c r="F47" s="15">
        <v>14907072.6224876</v>
      </c>
      <c r="G47" s="15">
        <v>0</v>
      </c>
      <c r="H47" s="15">
        <v>125336.2855</v>
      </c>
      <c r="I47" s="12">
        <f t="shared" si="10"/>
        <v>33873</v>
      </c>
      <c r="J47" s="15">
        <f t="shared" si="10"/>
        <v>7439320.3499999195</v>
      </c>
      <c r="K47" s="12">
        <v>31546</v>
      </c>
      <c r="L47" s="15">
        <v>7080099.79999992</v>
      </c>
      <c r="M47" s="12">
        <v>2327</v>
      </c>
      <c r="N47" s="15">
        <v>359220.55</v>
      </c>
      <c r="O47" s="15">
        <v>1</v>
      </c>
      <c r="P47" s="15">
        <v>67.79</v>
      </c>
      <c r="Q47" s="12">
        <v>267</v>
      </c>
      <c r="R47" s="15">
        <v>146679.17</v>
      </c>
      <c r="S47" s="15">
        <v>10</v>
      </c>
      <c r="T47" s="15">
        <v>2726.59</v>
      </c>
      <c r="U47" s="15">
        <v>4</v>
      </c>
      <c r="V47" s="15">
        <v>186.81</v>
      </c>
      <c r="W47" s="15">
        <v>7</v>
      </c>
      <c r="X47" s="15">
        <v>1308.37</v>
      </c>
      <c r="Y47" s="15"/>
      <c r="Z47" s="15"/>
      <c r="AA47" s="15">
        <v>4</v>
      </c>
      <c r="AB47" s="15">
        <v>2479.56</v>
      </c>
      <c r="AC47" s="12">
        <f t="shared" si="11"/>
        <v>229993</v>
      </c>
      <c r="AD47" s="15">
        <f t="shared" si="11"/>
        <v>10972117.3909979</v>
      </c>
      <c r="AE47" s="12">
        <v>73</v>
      </c>
      <c r="AF47" s="15">
        <v>15940.4165</v>
      </c>
      <c r="AG47" s="12">
        <v>229920</v>
      </c>
      <c r="AH47" s="15">
        <v>10956176.9744979</v>
      </c>
      <c r="AI47" s="18"/>
    </row>
    <row r="48" spans="1:35" ht="30" customHeight="1">
      <c r="A48" s="4">
        <v>40</v>
      </c>
      <c r="B48" s="8" t="s">
        <v>22</v>
      </c>
      <c r="C48" s="12">
        <v>1423</v>
      </c>
      <c r="D48" s="12">
        <v>0</v>
      </c>
      <c r="E48" s="12">
        <v>11</v>
      </c>
      <c r="F48" s="15">
        <v>188981.6696</v>
      </c>
      <c r="G48" s="15">
        <v>0</v>
      </c>
      <c r="H48" s="15">
        <v>1319.015</v>
      </c>
      <c r="I48" s="12">
        <f t="shared" si="10"/>
        <v>742</v>
      </c>
      <c r="J48" s="15">
        <f t="shared" si="10"/>
        <v>178385.6</v>
      </c>
      <c r="K48" s="12">
        <v>718</v>
      </c>
      <c r="L48" s="15">
        <v>171566.65</v>
      </c>
      <c r="M48" s="12">
        <v>24</v>
      </c>
      <c r="N48" s="15">
        <v>6818.95</v>
      </c>
      <c r="O48" s="15"/>
      <c r="P48" s="15"/>
      <c r="Q48" s="12">
        <v>22</v>
      </c>
      <c r="R48" s="15">
        <v>12049.68</v>
      </c>
      <c r="S48" s="15">
        <v>1</v>
      </c>
      <c r="T48" s="15">
        <v>2.62</v>
      </c>
      <c r="U48" s="15">
        <v>5</v>
      </c>
      <c r="V48" s="15">
        <v>644.38</v>
      </c>
      <c r="W48" s="15">
        <v>3</v>
      </c>
      <c r="X48" s="15">
        <v>1773.71</v>
      </c>
      <c r="Y48" s="15">
        <v>2</v>
      </c>
      <c r="Z48" s="15">
        <v>1165</v>
      </c>
      <c r="AA48" s="15">
        <v>1</v>
      </c>
      <c r="AB48" s="15">
        <v>1147</v>
      </c>
      <c r="AC48" s="12">
        <f t="shared" si="11"/>
        <v>545</v>
      </c>
      <c r="AD48" s="15">
        <f t="shared" si="11"/>
        <v>46066.100150000006</v>
      </c>
      <c r="AE48" s="12">
        <v>2</v>
      </c>
      <c r="AF48" s="15">
        <v>34.41</v>
      </c>
      <c r="AG48" s="12">
        <v>543</v>
      </c>
      <c r="AH48" s="15">
        <v>46031.69015</v>
      </c>
      <c r="AI48" s="18"/>
    </row>
    <row r="49" spans="1:35" ht="30" customHeight="1">
      <c r="A49" s="4">
        <v>41</v>
      </c>
      <c r="B49" s="8" t="s">
        <v>43</v>
      </c>
      <c r="C49" s="12">
        <v>18573</v>
      </c>
      <c r="D49" s="12">
        <v>0</v>
      </c>
      <c r="E49" s="12">
        <v>539</v>
      </c>
      <c r="F49" s="15">
        <v>1078071.03500004</v>
      </c>
      <c r="G49" s="15">
        <v>0</v>
      </c>
      <c r="H49" s="15">
        <v>30699.4550000001</v>
      </c>
      <c r="I49" s="12">
        <f t="shared" si="10"/>
        <v>8560</v>
      </c>
      <c r="J49" s="15">
        <f t="shared" si="10"/>
        <v>510461.449999999</v>
      </c>
      <c r="K49" s="12">
        <v>7288</v>
      </c>
      <c r="L49" s="15">
        <v>447186.549999999</v>
      </c>
      <c r="M49" s="12">
        <v>1272</v>
      </c>
      <c r="N49" s="15">
        <v>63274.9</v>
      </c>
      <c r="O49" s="15"/>
      <c r="P49" s="15"/>
      <c r="Q49" s="12">
        <v>36</v>
      </c>
      <c r="R49" s="15">
        <v>1816.72</v>
      </c>
      <c r="S49" s="15">
        <v>3</v>
      </c>
      <c r="T49" s="15">
        <v>132.05</v>
      </c>
      <c r="U49" s="15">
        <v>4</v>
      </c>
      <c r="V49" s="15">
        <v>189.26</v>
      </c>
      <c r="W49" s="15">
        <v>1</v>
      </c>
      <c r="X49" s="15">
        <v>57.35</v>
      </c>
      <c r="Y49" s="15">
        <v>1</v>
      </c>
      <c r="Z49" s="15">
        <v>58.19</v>
      </c>
      <c r="AA49" s="15">
        <v>1</v>
      </c>
      <c r="AB49" s="15">
        <v>57.35</v>
      </c>
      <c r="AC49" s="12">
        <f t="shared" si="11"/>
        <v>8805</v>
      </c>
      <c r="AD49" s="15">
        <f t="shared" si="11"/>
        <v>500108.505000001</v>
      </c>
      <c r="AE49" s="12">
        <v>44</v>
      </c>
      <c r="AF49" s="15">
        <v>2466.05</v>
      </c>
      <c r="AG49" s="12">
        <v>8761</v>
      </c>
      <c r="AH49" s="15">
        <v>497642.455000001</v>
      </c>
      <c r="AI49" s="18"/>
    </row>
    <row r="50" spans="1:35" ht="16.5" customHeight="1">
      <c r="A50" s="4">
        <v>42</v>
      </c>
      <c r="B50" s="8" t="s">
        <v>24</v>
      </c>
      <c r="C50" s="12">
        <v>4465</v>
      </c>
      <c r="D50" s="12">
        <v>0</v>
      </c>
      <c r="E50" s="12">
        <v>8</v>
      </c>
      <c r="F50" s="15">
        <v>485559.009999999</v>
      </c>
      <c r="G50" s="15">
        <v>0</v>
      </c>
      <c r="H50" s="15">
        <v>917.6</v>
      </c>
      <c r="I50" s="12">
        <f t="shared" si="10"/>
        <v>3735</v>
      </c>
      <c r="J50" s="15">
        <f t="shared" si="10"/>
        <v>434288.83</v>
      </c>
      <c r="K50" s="12">
        <v>3682</v>
      </c>
      <c r="L50" s="15">
        <v>428552.46</v>
      </c>
      <c r="M50" s="12">
        <v>53</v>
      </c>
      <c r="N50" s="15">
        <v>5736.37</v>
      </c>
      <c r="O50" s="15"/>
      <c r="P50" s="15"/>
      <c r="Q50" s="12">
        <v>120</v>
      </c>
      <c r="R50" s="15">
        <v>15309.74</v>
      </c>
      <c r="S50" s="15">
        <v>3</v>
      </c>
      <c r="T50" s="15">
        <v>344.4</v>
      </c>
      <c r="U50" s="15">
        <v>45</v>
      </c>
      <c r="V50" s="15">
        <v>5262.77</v>
      </c>
      <c r="W50" s="15">
        <v>27</v>
      </c>
      <c r="X50" s="15">
        <v>3056.15</v>
      </c>
      <c r="Y50" s="15">
        <v>9</v>
      </c>
      <c r="Z50" s="15">
        <v>1032.6</v>
      </c>
      <c r="AA50" s="15">
        <v>3</v>
      </c>
      <c r="AB50" s="15">
        <v>344.11</v>
      </c>
      <c r="AC50" s="12">
        <f t="shared" si="11"/>
        <v>646</v>
      </c>
      <c r="AD50" s="15">
        <f t="shared" si="11"/>
        <v>73752.9</v>
      </c>
      <c r="AE50" s="12">
        <v>2</v>
      </c>
      <c r="AF50" s="15">
        <v>229.4</v>
      </c>
      <c r="AG50" s="12">
        <v>644</v>
      </c>
      <c r="AH50" s="15">
        <v>73523.5</v>
      </c>
      <c r="AI50" s="18"/>
    </row>
    <row r="51" spans="1:35" ht="24.75" customHeight="1">
      <c r="A51" s="4">
        <v>43</v>
      </c>
      <c r="B51" s="8" t="s">
        <v>28</v>
      </c>
      <c r="C51" s="12">
        <v>7</v>
      </c>
      <c r="D51" s="12">
        <v>0</v>
      </c>
      <c r="E51" s="12"/>
      <c r="F51" s="15">
        <v>802.9</v>
      </c>
      <c r="G51" s="15">
        <v>0</v>
      </c>
      <c r="H51" s="15"/>
      <c r="I51" s="12">
        <f t="shared" si="10"/>
        <v>7</v>
      </c>
      <c r="J51" s="15">
        <f t="shared" si="10"/>
        <v>575.55</v>
      </c>
      <c r="K51" s="12">
        <v>7</v>
      </c>
      <c r="L51" s="15">
        <v>575.55</v>
      </c>
      <c r="M51" s="12"/>
      <c r="N51" s="15"/>
      <c r="O51" s="15"/>
      <c r="P51" s="15"/>
      <c r="Q51" s="12"/>
      <c r="R51" s="15"/>
      <c r="S51" s="15"/>
      <c r="T51" s="15"/>
      <c r="U51" s="15"/>
      <c r="V51" s="15"/>
      <c r="W51" s="15"/>
      <c r="X51" s="15"/>
      <c r="Y51" s="15"/>
      <c r="Z51" s="15"/>
      <c r="AA51" s="15"/>
      <c r="AB51" s="15"/>
      <c r="AC51" s="12">
        <f t="shared" si="11"/>
        <v>0</v>
      </c>
      <c r="AD51" s="15">
        <f t="shared" si="11"/>
        <v>0</v>
      </c>
      <c r="AE51" s="12"/>
      <c r="AF51" s="15"/>
      <c r="AG51" s="12"/>
      <c r="AH51" s="15"/>
      <c r="AI51" s="18"/>
    </row>
    <row r="52" spans="1:35" ht="31.5" customHeight="1">
      <c r="A52" s="4">
        <v>44</v>
      </c>
      <c r="B52" s="7" t="s">
        <v>44</v>
      </c>
      <c r="C52" s="3">
        <f aca="true" t="shared" si="12" ref="C52:AH52">SUM(C53:C57)</f>
        <v>32640</v>
      </c>
      <c r="D52" s="3">
        <f t="shared" si="12"/>
        <v>0</v>
      </c>
      <c r="E52" s="3">
        <f t="shared" si="12"/>
        <v>0</v>
      </c>
      <c r="F52" s="19">
        <f t="shared" si="12"/>
        <v>131629.9</v>
      </c>
      <c r="G52" s="19">
        <f t="shared" si="12"/>
        <v>0</v>
      </c>
      <c r="H52" s="19">
        <f t="shared" si="12"/>
        <v>0</v>
      </c>
      <c r="I52" s="3">
        <f t="shared" si="12"/>
        <v>29483</v>
      </c>
      <c r="J52" s="19">
        <f t="shared" si="12"/>
        <v>209370.72999999998</v>
      </c>
      <c r="K52" s="3">
        <f t="shared" si="12"/>
        <v>29406</v>
      </c>
      <c r="L52" s="19">
        <f t="shared" si="12"/>
        <v>208627.32999999996</v>
      </c>
      <c r="M52" s="3">
        <f t="shared" si="12"/>
        <v>77</v>
      </c>
      <c r="N52" s="19">
        <f t="shared" si="12"/>
        <v>743.4</v>
      </c>
      <c r="O52" s="3">
        <f t="shared" si="12"/>
        <v>1</v>
      </c>
      <c r="P52" s="19">
        <f t="shared" si="12"/>
        <v>1</v>
      </c>
      <c r="Q52" s="3">
        <f t="shared" si="12"/>
        <v>36</v>
      </c>
      <c r="R52" s="19">
        <f t="shared" si="12"/>
        <v>688.6400000000001</v>
      </c>
      <c r="S52" s="3">
        <f t="shared" si="12"/>
        <v>0</v>
      </c>
      <c r="T52" s="19">
        <f t="shared" si="12"/>
        <v>0</v>
      </c>
      <c r="U52" s="3">
        <f t="shared" si="12"/>
        <v>0</v>
      </c>
      <c r="V52" s="19">
        <f t="shared" si="12"/>
        <v>0</v>
      </c>
      <c r="W52" s="3">
        <f t="shared" si="12"/>
        <v>0</v>
      </c>
      <c r="X52" s="19">
        <f t="shared" si="12"/>
        <v>0</v>
      </c>
      <c r="Y52" s="3">
        <f t="shared" si="12"/>
        <v>0</v>
      </c>
      <c r="Z52" s="19">
        <f t="shared" si="12"/>
        <v>0</v>
      </c>
      <c r="AA52" s="3">
        <f t="shared" si="12"/>
        <v>0</v>
      </c>
      <c r="AB52" s="19">
        <f t="shared" si="12"/>
        <v>0</v>
      </c>
      <c r="AC52" s="3">
        <f t="shared" si="12"/>
        <v>2472</v>
      </c>
      <c r="AD52" s="19">
        <f t="shared" si="12"/>
        <v>292666</v>
      </c>
      <c r="AE52" s="3">
        <f t="shared" si="12"/>
        <v>3</v>
      </c>
      <c r="AF52" s="19">
        <f t="shared" si="12"/>
        <v>23</v>
      </c>
      <c r="AG52" s="3">
        <f t="shared" si="12"/>
        <v>2469</v>
      </c>
      <c r="AH52" s="19">
        <f t="shared" si="12"/>
        <v>292643</v>
      </c>
      <c r="AI52" s="18"/>
    </row>
    <row r="53" spans="1:35" ht="12.75">
      <c r="A53" s="4">
        <v>45</v>
      </c>
      <c r="B53" s="8" t="s">
        <v>45</v>
      </c>
      <c r="C53" s="12">
        <v>14030</v>
      </c>
      <c r="D53" s="12">
        <v>0</v>
      </c>
      <c r="E53" s="12">
        <v>0</v>
      </c>
      <c r="F53" s="15">
        <v>50899.9</v>
      </c>
      <c r="G53" s="15">
        <v>0</v>
      </c>
      <c r="H53" s="12">
        <v>0</v>
      </c>
      <c r="I53" s="12">
        <f aca="true" t="shared" si="13" ref="I53:J57">SUM(K53,M53)</f>
        <v>13742</v>
      </c>
      <c r="J53" s="15">
        <f t="shared" si="13"/>
        <v>85795.06</v>
      </c>
      <c r="K53" s="12">
        <v>13693</v>
      </c>
      <c r="L53" s="15">
        <v>85295.36</v>
      </c>
      <c r="M53" s="12">
        <v>49</v>
      </c>
      <c r="N53" s="15">
        <v>499.7</v>
      </c>
      <c r="O53" s="15">
        <v>1</v>
      </c>
      <c r="P53" s="15">
        <v>1</v>
      </c>
      <c r="Q53" s="12">
        <v>4</v>
      </c>
      <c r="R53" s="15">
        <v>147.93</v>
      </c>
      <c r="S53" s="12"/>
      <c r="T53" s="15"/>
      <c r="U53" s="12"/>
      <c r="V53" s="15"/>
      <c r="W53" s="12"/>
      <c r="X53" s="15"/>
      <c r="Y53" s="12"/>
      <c r="Z53" s="15"/>
      <c r="AA53" s="12"/>
      <c r="AB53" s="15"/>
      <c r="AC53" s="12">
        <f aca="true" t="shared" si="14" ref="AC53:AD57">SUM(AE53,AG53)</f>
        <v>286</v>
      </c>
      <c r="AD53" s="15">
        <f t="shared" si="14"/>
        <v>286349</v>
      </c>
      <c r="AE53" s="12">
        <v>1</v>
      </c>
      <c r="AF53" s="15">
        <v>3</v>
      </c>
      <c r="AG53" s="12">
        <v>285</v>
      </c>
      <c r="AH53" s="15">
        <v>286346</v>
      </c>
      <c r="AI53" s="18"/>
    </row>
    <row r="54" spans="1:35" ht="22.5" customHeight="1">
      <c r="A54" s="4">
        <v>46</v>
      </c>
      <c r="B54" s="8" t="s">
        <v>46</v>
      </c>
      <c r="C54" s="12">
        <v>12773</v>
      </c>
      <c r="D54" s="12">
        <v>0</v>
      </c>
      <c r="E54" s="12">
        <v>0</v>
      </c>
      <c r="F54" s="15">
        <v>20164</v>
      </c>
      <c r="G54" s="15">
        <v>0</v>
      </c>
      <c r="H54" s="12">
        <v>0</v>
      </c>
      <c r="I54" s="12">
        <f t="shared" si="13"/>
        <v>10316</v>
      </c>
      <c r="J54" s="15">
        <f t="shared" si="13"/>
        <v>51879.509999999995</v>
      </c>
      <c r="K54" s="12">
        <v>10292</v>
      </c>
      <c r="L54" s="15">
        <v>51695.81</v>
      </c>
      <c r="M54" s="12">
        <v>24</v>
      </c>
      <c r="N54" s="15">
        <v>183.7</v>
      </c>
      <c r="O54" s="15"/>
      <c r="P54" s="15"/>
      <c r="Q54" s="12">
        <v>30</v>
      </c>
      <c r="R54" s="15">
        <v>513.5</v>
      </c>
      <c r="S54" s="12"/>
      <c r="T54" s="15"/>
      <c r="U54" s="12"/>
      <c r="V54" s="15"/>
      <c r="W54" s="12"/>
      <c r="X54" s="15"/>
      <c r="Y54" s="12"/>
      <c r="Z54" s="15"/>
      <c r="AA54" s="12"/>
      <c r="AB54" s="15"/>
      <c r="AC54" s="12">
        <f t="shared" si="14"/>
        <v>1807</v>
      </c>
      <c r="AD54" s="15">
        <f t="shared" si="14"/>
        <v>4704</v>
      </c>
      <c r="AE54" s="12"/>
      <c r="AF54" s="15"/>
      <c r="AG54" s="12">
        <v>1807</v>
      </c>
      <c r="AH54" s="15">
        <v>4704</v>
      </c>
      <c r="AI54" s="18"/>
    </row>
    <row r="55" spans="1:35" ht="24.75" customHeight="1">
      <c r="A55" s="4">
        <v>47</v>
      </c>
      <c r="B55" s="8" t="s">
        <v>47</v>
      </c>
      <c r="C55" s="12">
        <v>483</v>
      </c>
      <c r="D55" s="12">
        <v>0</v>
      </c>
      <c r="E55" s="12">
        <v>0</v>
      </c>
      <c r="F55" s="15">
        <v>5035</v>
      </c>
      <c r="G55" s="15">
        <v>0</v>
      </c>
      <c r="H55" s="12">
        <v>0</v>
      </c>
      <c r="I55" s="12">
        <f t="shared" si="13"/>
        <v>420</v>
      </c>
      <c r="J55" s="15">
        <f t="shared" si="13"/>
        <v>11354.33</v>
      </c>
      <c r="K55" s="12">
        <v>420</v>
      </c>
      <c r="L55" s="15">
        <v>11354.33</v>
      </c>
      <c r="M55" s="12"/>
      <c r="N55" s="15"/>
      <c r="O55" s="15"/>
      <c r="P55" s="15"/>
      <c r="Q55" s="12">
        <v>1</v>
      </c>
      <c r="R55" s="15">
        <v>17.21</v>
      </c>
      <c r="S55" s="12"/>
      <c r="T55" s="15"/>
      <c r="U55" s="12"/>
      <c r="V55" s="15"/>
      <c r="W55" s="12"/>
      <c r="X55" s="15"/>
      <c r="Y55" s="12"/>
      <c r="Z55" s="15"/>
      <c r="AA55" s="12"/>
      <c r="AB55" s="15"/>
      <c r="AC55" s="12">
        <f t="shared" si="14"/>
        <v>64</v>
      </c>
      <c r="AD55" s="15">
        <f t="shared" si="14"/>
        <v>370</v>
      </c>
      <c r="AE55" s="12">
        <v>1</v>
      </c>
      <c r="AF55" s="15">
        <v>5</v>
      </c>
      <c r="AG55" s="12">
        <v>63</v>
      </c>
      <c r="AH55" s="15">
        <v>365</v>
      </c>
      <c r="AI55" s="18"/>
    </row>
    <row r="56" spans="1:35" ht="24" customHeight="1">
      <c r="A56" s="4">
        <v>48</v>
      </c>
      <c r="B56" s="8" t="s">
        <v>48</v>
      </c>
      <c r="C56" s="12">
        <v>3482</v>
      </c>
      <c r="D56" s="12">
        <v>0</v>
      </c>
      <c r="E56" s="12">
        <v>0</v>
      </c>
      <c r="F56" s="15">
        <v>52396</v>
      </c>
      <c r="G56" s="15">
        <v>0</v>
      </c>
      <c r="H56" s="12">
        <v>0</v>
      </c>
      <c r="I56" s="12">
        <f t="shared" si="13"/>
        <v>3398</v>
      </c>
      <c r="J56" s="15">
        <f t="shared" si="13"/>
        <v>56473.33</v>
      </c>
      <c r="K56" s="12">
        <v>3394</v>
      </c>
      <c r="L56" s="15">
        <v>56413.33</v>
      </c>
      <c r="M56" s="12">
        <v>4</v>
      </c>
      <c r="N56" s="15">
        <v>60</v>
      </c>
      <c r="O56" s="15"/>
      <c r="P56" s="15"/>
      <c r="Q56" s="12">
        <v>1</v>
      </c>
      <c r="R56" s="15">
        <v>10</v>
      </c>
      <c r="S56" s="12"/>
      <c r="T56" s="15"/>
      <c r="U56" s="12"/>
      <c r="V56" s="15"/>
      <c r="W56" s="12"/>
      <c r="X56" s="15"/>
      <c r="Y56" s="12"/>
      <c r="Z56" s="15"/>
      <c r="AA56" s="12"/>
      <c r="AB56" s="15"/>
      <c r="AC56" s="12">
        <f t="shared" si="14"/>
        <v>52</v>
      </c>
      <c r="AD56" s="15">
        <f t="shared" si="14"/>
        <v>795</v>
      </c>
      <c r="AE56" s="12">
        <v>1</v>
      </c>
      <c r="AF56" s="15">
        <v>15</v>
      </c>
      <c r="AG56" s="12">
        <v>51</v>
      </c>
      <c r="AH56" s="15">
        <v>780</v>
      </c>
      <c r="AI56" s="18"/>
    </row>
    <row r="57" spans="1:35" ht="50.25" customHeight="1">
      <c r="A57" s="4">
        <v>49</v>
      </c>
      <c r="B57" s="8" t="s">
        <v>49</v>
      </c>
      <c r="C57" s="12">
        <v>1872</v>
      </c>
      <c r="D57" s="12">
        <v>0</v>
      </c>
      <c r="E57" s="12">
        <v>0</v>
      </c>
      <c r="F57" s="15">
        <v>3135</v>
      </c>
      <c r="G57" s="15">
        <v>0</v>
      </c>
      <c r="H57" s="12">
        <v>0</v>
      </c>
      <c r="I57" s="12">
        <f t="shared" si="13"/>
        <v>1607</v>
      </c>
      <c r="J57" s="15">
        <f t="shared" si="13"/>
        <v>3868.5</v>
      </c>
      <c r="K57" s="12">
        <v>1607</v>
      </c>
      <c r="L57" s="15">
        <v>3868.5</v>
      </c>
      <c r="M57" s="12"/>
      <c r="N57" s="15"/>
      <c r="O57" s="15"/>
      <c r="P57" s="15"/>
      <c r="Q57" s="12"/>
      <c r="R57" s="15"/>
      <c r="S57" s="12"/>
      <c r="T57" s="15"/>
      <c r="U57" s="12"/>
      <c r="V57" s="15"/>
      <c r="W57" s="12"/>
      <c r="X57" s="15"/>
      <c r="Y57" s="12"/>
      <c r="Z57" s="15"/>
      <c r="AA57" s="12"/>
      <c r="AB57" s="15"/>
      <c r="AC57" s="12">
        <f t="shared" si="14"/>
        <v>263</v>
      </c>
      <c r="AD57" s="15">
        <f t="shared" si="14"/>
        <v>448</v>
      </c>
      <c r="AE57" s="12"/>
      <c r="AF57" s="15"/>
      <c r="AG57" s="12">
        <v>263</v>
      </c>
      <c r="AH57" s="15">
        <v>448</v>
      </c>
      <c r="AI57" s="18"/>
    </row>
    <row r="58" spans="1:35" ht="15.75" customHeight="1">
      <c r="A58" s="4">
        <v>50</v>
      </c>
      <c r="B58" s="10" t="s">
        <v>50</v>
      </c>
      <c r="C58" s="19">
        <f aca="true" t="shared" si="15" ref="C58:AH58">SUM(C9,C28,C44,C52)</f>
        <v>2204237</v>
      </c>
      <c r="D58" s="19">
        <f t="shared" si="15"/>
        <v>0</v>
      </c>
      <c r="E58" s="19">
        <f t="shared" si="15"/>
        <v>18813</v>
      </c>
      <c r="F58" s="19">
        <f t="shared" si="15"/>
        <v>1013086772.7586075</v>
      </c>
      <c r="G58" s="19">
        <f t="shared" si="15"/>
        <v>0</v>
      </c>
      <c r="H58" s="19">
        <f t="shared" si="15"/>
        <v>31115739.089199997</v>
      </c>
      <c r="I58" s="19">
        <f t="shared" si="15"/>
        <v>1559761</v>
      </c>
      <c r="J58" s="19">
        <f t="shared" si="15"/>
        <v>960402800.1700001</v>
      </c>
      <c r="K58" s="19">
        <f t="shared" si="15"/>
        <v>1536460</v>
      </c>
      <c r="L58" s="19">
        <f t="shared" si="15"/>
        <v>918560359.8500003</v>
      </c>
      <c r="M58" s="19">
        <f t="shared" si="15"/>
        <v>23301</v>
      </c>
      <c r="N58" s="19">
        <f t="shared" si="15"/>
        <v>41842440.32</v>
      </c>
      <c r="O58" s="19">
        <f t="shared" si="15"/>
        <v>1137</v>
      </c>
      <c r="P58" s="19">
        <f t="shared" si="15"/>
        <v>407588.15</v>
      </c>
      <c r="Q58" s="19">
        <f t="shared" si="15"/>
        <v>46598</v>
      </c>
      <c r="R58" s="19">
        <f t="shared" si="15"/>
        <v>47051709.40999999</v>
      </c>
      <c r="S58" s="19">
        <f t="shared" si="15"/>
        <v>2496</v>
      </c>
      <c r="T58" s="19">
        <f t="shared" si="15"/>
        <v>3406446.84</v>
      </c>
      <c r="U58" s="19">
        <f t="shared" si="15"/>
        <v>22013</v>
      </c>
      <c r="V58" s="19">
        <f t="shared" si="15"/>
        <v>27577081.310000002</v>
      </c>
      <c r="W58" s="19">
        <f t="shared" si="15"/>
        <v>5432</v>
      </c>
      <c r="X58" s="19">
        <f t="shared" si="15"/>
        <v>2077851.8799999983</v>
      </c>
      <c r="Y58" s="19">
        <f t="shared" si="15"/>
        <v>2263</v>
      </c>
      <c r="Z58" s="19">
        <f t="shared" si="15"/>
        <v>3420794.56</v>
      </c>
      <c r="AA58" s="19">
        <f t="shared" si="15"/>
        <v>2086</v>
      </c>
      <c r="AB58" s="19">
        <f t="shared" si="15"/>
        <v>2661793.4299999997</v>
      </c>
      <c r="AC58" s="19">
        <f t="shared" si="15"/>
        <v>596465</v>
      </c>
      <c r="AD58" s="19">
        <f t="shared" si="15"/>
        <v>143308932.86560753</v>
      </c>
      <c r="AE58" s="19">
        <f t="shared" si="15"/>
        <v>3944</v>
      </c>
      <c r="AF58" s="19">
        <f t="shared" si="15"/>
        <v>909839.1286000009</v>
      </c>
      <c r="AG58" s="19">
        <f t="shared" si="15"/>
        <v>592521</v>
      </c>
      <c r="AH58" s="19">
        <f t="shared" si="15"/>
        <v>142399093.73700753</v>
      </c>
      <c r="AI58" s="18"/>
    </row>
    <row r="59" spans="1:34" ht="12" customHeight="1">
      <c r="A59" s="5"/>
      <c r="B59" s="5"/>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row>
    <row r="60" spans="2:34" ht="15.75" customHeight="1">
      <c r="B60" s="11" t="s">
        <v>51</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row>
    <row r="61" spans="2:34" ht="15.75" customHeight="1">
      <c r="B61" s="11" t="s">
        <v>52</v>
      </c>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row>
    <row r="62" ht="15.75" customHeight="1">
      <c r="B62" s="11" t="s">
        <v>53</v>
      </c>
    </row>
  </sheetData>
  <sheetProtection/>
  <mergeCells count="35">
    <mergeCell ref="AC4:AD6"/>
    <mergeCell ref="Y5:Z6"/>
    <mergeCell ref="S4:AB4"/>
    <mergeCell ref="D4:E4"/>
    <mergeCell ref="G4:H4"/>
    <mergeCell ref="G5:G7"/>
    <mergeCell ref="E5:E7"/>
    <mergeCell ref="I4:J6"/>
    <mergeCell ref="M5:N6"/>
    <mergeCell ref="AA5:AB6"/>
    <mergeCell ref="S5:T6"/>
    <mergeCell ref="U5:V6"/>
    <mergeCell ref="W5:X6"/>
    <mergeCell ref="Q4:R6"/>
    <mergeCell ref="I3:N3"/>
    <mergeCell ref="Q3:AB3"/>
    <mergeCell ref="P4:P7"/>
    <mergeCell ref="AC3:AH3"/>
    <mergeCell ref="F3:H3"/>
    <mergeCell ref="F4:F7"/>
    <mergeCell ref="D5:D7"/>
    <mergeCell ref="AE4:AH4"/>
    <mergeCell ref="H5:H7"/>
    <mergeCell ref="AE5:AF6"/>
    <mergeCell ref="AG5:AH6"/>
    <mergeCell ref="K4:N4"/>
    <mergeCell ref="K5:L6"/>
    <mergeCell ref="B1:E1"/>
    <mergeCell ref="A2:N2"/>
    <mergeCell ref="A3:A7"/>
    <mergeCell ref="B3:B7"/>
    <mergeCell ref="O3:P3"/>
    <mergeCell ref="O4:O7"/>
    <mergeCell ref="C3:E3"/>
    <mergeCell ref="C4:C7"/>
  </mergeCells>
  <printOptions/>
  <pageMargins left="0.2755905511811024" right="0.1968503937007874" top="0.1968503937007874" bottom="0.6299212598425197" header="0.15748031496062992" footer="0.31496062992125984"/>
  <pageSetup horizontalDpi="600" verticalDpi="600" orientation="landscape" paperSize="9" scale="65" r:id="rId1"/>
  <headerFooter alignWithMargins="0">
    <oddFooter>&amp;CЗведений 10 (судовий збір)_4.2013 Україна
</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dimension ref="A1:K42"/>
  <sheetViews>
    <sheetView zoomScalePageLayoutView="0" workbookViewId="0" topLeftCell="A1">
      <selection activeCell="A1" sqref="A1"/>
    </sheetView>
  </sheetViews>
  <sheetFormatPr defaultColWidth="9.140625" defaultRowHeight="12.75"/>
  <cols>
    <col min="1" max="1" width="4.421875" style="0" customWidth="1"/>
    <col min="2" max="2" width="78.57421875" style="0" customWidth="1"/>
    <col min="3" max="3" width="12.8515625" style="0" customWidth="1"/>
    <col min="5" max="5" width="10.57421875" style="0" customWidth="1"/>
    <col min="6" max="6" width="15.140625" style="0" customWidth="1"/>
  </cols>
  <sheetData>
    <row r="1" spans="2:4" ht="18.75">
      <c r="B1" s="133" t="s">
        <v>86</v>
      </c>
      <c r="C1" s="133"/>
      <c r="D1" s="34"/>
    </row>
    <row r="2" spans="1:6" ht="12.75">
      <c r="A2" s="17"/>
      <c r="B2" s="28"/>
      <c r="C2" s="28"/>
      <c r="D2" s="28"/>
      <c r="E2" s="17"/>
      <c r="F2" s="17"/>
    </row>
    <row r="3" spans="1:7" ht="12.75">
      <c r="A3" s="95" t="s">
        <v>6</v>
      </c>
      <c r="B3" s="95" t="s">
        <v>87</v>
      </c>
      <c r="C3" s="95"/>
      <c r="D3" s="95"/>
      <c r="E3" s="94" t="s">
        <v>64</v>
      </c>
      <c r="F3" s="94" t="s">
        <v>83</v>
      </c>
      <c r="G3" s="18"/>
    </row>
    <row r="4" spans="1:7" ht="12.75">
      <c r="A4" s="95"/>
      <c r="B4" s="95"/>
      <c r="C4" s="95"/>
      <c r="D4" s="95"/>
      <c r="E4" s="94"/>
      <c r="F4" s="94"/>
      <c r="G4" s="18"/>
    </row>
    <row r="5" spans="1:7" ht="15">
      <c r="A5" s="20">
        <v>1</v>
      </c>
      <c r="B5" s="134" t="s">
        <v>88</v>
      </c>
      <c r="C5" s="134"/>
      <c r="D5" s="134"/>
      <c r="E5" s="6">
        <f>SUM(E6:E31)</f>
        <v>592521</v>
      </c>
      <c r="F5" s="47">
        <f>SUM(F6:F31)</f>
        <v>142399092.91136807</v>
      </c>
      <c r="G5" s="18"/>
    </row>
    <row r="6" spans="1:7" ht="15">
      <c r="A6" s="20">
        <v>2</v>
      </c>
      <c r="B6" s="124" t="s">
        <v>89</v>
      </c>
      <c r="C6" s="125"/>
      <c r="D6" s="126"/>
      <c r="E6" s="37">
        <v>43318</v>
      </c>
      <c r="F6" s="39">
        <v>8486789.70571998</v>
      </c>
      <c r="G6" s="18"/>
    </row>
    <row r="7" spans="1:7" ht="15">
      <c r="A7" s="20">
        <v>3</v>
      </c>
      <c r="B7" s="124" t="s">
        <v>90</v>
      </c>
      <c r="C7" s="125"/>
      <c r="D7" s="126"/>
      <c r="E7" s="37">
        <v>6165</v>
      </c>
      <c r="F7" s="39">
        <v>2195729.7362</v>
      </c>
      <c r="G7" s="18"/>
    </row>
    <row r="8" spans="1:7" ht="15">
      <c r="A8" s="20">
        <v>4</v>
      </c>
      <c r="B8" s="124" t="s">
        <v>91</v>
      </c>
      <c r="C8" s="125"/>
      <c r="D8" s="126"/>
      <c r="E8" s="37">
        <v>84167</v>
      </c>
      <c r="F8" s="39">
        <v>17442571.62</v>
      </c>
      <c r="G8" s="18"/>
    </row>
    <row r="9" spans="1:7" ht="37.5" customHeight="1">
      <c r="A9" s="20">
        <v>5</v>
      </c>
      <c r="B9" s="124" t="s">
        <v>0</v>
      </c>
      <c r="C9" s="125"/>
      <c r="D9" s="126"/>
      <c r="E9" s="37">
        <v>173</v>
      </c>
      <c r="F9" s="39">
        <v>45596.875</v>
      </c>
      <c r="G9" s="40"/>
    </row>
    <row r="10" spans="1:7" ht="37.5" customHeight="1">
      <c r="A10" s="20">
        <v>6</v>
      </c>
      <c r="B10" s="124" t="s">
        <v>92</v>
      </c>
      <c r="C10" s="125"/>
      <c r="D10" s="126"/>
      <c r="E10" s="37">
        <v>2059</v>
      </c>
      <c r="F10" s="39">
        <v>252763.374999998</v>
      </c>
      <c r="G10" s="40"/>
    </row>
    <row r="11" spans="1:7" ht="15">
      <c r="A11" s="20">
        <v>7</v>
      </c>
      <c r="B11" s="29" t="s">
        <v>93</v>
      </c>
      <c r="C11" s="32"/>
      <c r="D11" s="35"/>
      <c r="E11" s="37">
        <v>3119</v>
      </c>
      <c r="F11" s="39">
        <v>1888192.438</v>
      </c>
      <c r="G11" s="18"/>
    </row>
    <row r="12" spans="1:7" ht="15">
      <c r="A12" s="20">
        <v>8</v>
      </c>
      <c r="B12" s="29" t="s">
        <v>94</v>
      </c>
      <c r="C12" s="32"/>
      <c r="D12" s="35"/>
      <c r="E12" s="37">
        <v>65</v>
      </c>
      <c r="F12" s="39">
        <v>22669.7336</v>
      </c>
      <c r="G12" s="18"/>
    </row>
    <row r="13" spans="1:7" ht="15">
      <c r="A13" s="20">
        <v>9</v>
      </c>
      <c r="B13" s="29" t="s">
        <v>95</v>
      </c>
      <c r="C13" s="32"/>
      <c r="D13" s="35"/>
      <c r="E13" s="37">
        <v>22938</v>
      </c>
      <c r="F13" s="39">
        <v>6097856.72575</v>
      </c>
      <c r="G13" s="18"/>
    </row>
    <row r="14" spans="1:7" ht="37.5" customHeight="1">
      <c r="A14" s="20">
        <v>10</v>
      </c>
      <c r="B14" s="124" t="s">
        <v>96</v>
      </c>
      <c r="C14" s="125"/>
      <c r="D14" s="126"/>
      <c r="E14" s="37">
        <v>1486</v>
      </c>
      <c r="F14" s="39">
        <v>261693.7756</v>
      </c>
      <c r="G14" s="40"/>
    </row>
    <row r="15" spans="1:7" ht="15">
      <c r="A15" s="20">
        <v>11</v>
      </c>
      <c r="B15" s="29" t="s">
        <v>97</v>
      </c>
      <c r="C15" s="32"/>
      <c r="D15" s="35"/>
      <c r="E15" s="37">
        <v>16532</v>
      </c>
      <c r="F15" s="39">
        <v>4196359.13355</v>
      </c>
      <c r="G15" s="18"/>
    </row>
    <row r="16" spans="1:7" ht="15">
      <c r="A16" s="20">
        <v>12</v>
      </c>
      <c r="B16" s="29" t="s">
        <v>98</v>
      </c>
      <c r="C16" s="32"/>
      <c r="D16" s="35"/>
      <c r="E16" s="37">
        <v>10469</v>
      </c>
      <c r="F16" s="39">
        <v>1450922.149</v>
      </c>
      <c r="G16" s="18"/>
    </row>
    <row r="17" spans="1:7" ht="15">
      <c r="A17" s="20">
        <v>13</v>
      </c>
      <c r="B17" s="127" t="s">
        <v>99</v>
      </c>
      <c r="C17" s="127"/>
      <c r="D17" s="127"/>
      <c r="E17" s="37">
        <v>31050</v>
      </c>
      <c r="F17" s="39">
        <v>34844476.72763</v>
      </c>
      <c r="G17" s="18"/>
    </row>
    <row r="18" spans="1:7" ht="37.5" customHeight="1">
      <c r="A18" s="20">
        <v>14</v>
      </c>
      <c r="B18" s="127" t="s">
        <v>100</v>
      </c>
      <c r="C18" s="127"/>
      <c r="D18" s="127"/>
      <c r="E18" s="37">
        <v>659</v>
      </c>
      <c r="F18" s="39">
        <v>1376016.5415</v>
      </c>
      <c r="G18" s="40"/>
    </row>
    <row r="19" spans="1:7" ht="37.5" customHeight="1">
      <c r="A19" s="20">
        <v>15</v>
      </c>
      <c r="B19" s="127" t="s">
        <v>101</v>
      </c>
      <c r="C19" s="127"/>
      <c r="D19" s="127"/>
      <c r="E19" s="37">
        <v>42</v>
      </c>
      <c r="F19" s="39">
        <v>387863.139</v>
      </c>
      <c r="G19" s="40"/>
    </row>
    <row r="20" spans="1:7" ht="37.5" customHeight="1">
      <c r="A20" s="20">
        <v>16</v>
      </c>
      <c r="B20" s="127" t="s">
        <v>102</v>
      </c>
      <c r="C20" s="127"/>
      <c r="D20" s="127"/>
      <c r="E20" s="37">
        <v>260</v>
      </c>
      <c r="F20" s="39">
        <v>56012.115</v>
      </c>
      <c r="G20" s="40"/>
    </row>
    <row r="21" spans="1:7" ht="15">
      <c r="A21" s="20">
        <v>17</v>
      </c>
      <c r="B21" s="127" t="s">
        <v>103</v>
      </c>
      <c r="C21" s="127"/>
      <c r="D21" s="127"/>
      <c r="E21" s="37">
        <v>101</v>
      </c>
      <c r="F21" s="39">
        <v>10237.1952</v>
      </c>
      <c r="G21" s="18"/>
    </row>
    <row r="22" spans="1:7" ht="37.5" customHeight="1">
      <c r="A22" s="20">
        <v>18</v>
      </c>
      <c r="B22" s="127" t="s">
        <v>1</v>
      </c>
      <c r="C22" s="127"/>
      <c r="D22" s="127"/>
      <c r="E22" s="37">
        <v>1287</v>
      </c>
      <c r="F22" s="39">
        <v>247612.511</v>
      </c>
      <c r="G22" s="40"/>
    </row>
    <row r="23" spans="1:7" ht="37.5" customHeight="1">
      <c r="A23" s="20">
        <v>19</v>
      </c>
      <c r="B23" s="127" t="s">
        <v>104</v>
      </c>
      <c r="C23" s="127"/>
      <c r="D23" s="127"/>
      <c r="E23" s="37">
        <v>385</v>
      </c>
      <c r="F23" s="39">
        <v>35125.6565</v>
      </c>
      <c r="G23" s="40"/>
    </row>
    <row r="24" spans="1:7" ht="37.5" customHeight="1">
      <c r="A24" s="20">
        <v>20</v>
      </c>
      <c r="B24" s="127" t="s">
        <v>2</v>
      </c>
      <c r="C24" s="127"/>
      <c r="D24" s="127"/>
      <c r="E24" s="37">
        <v>1274</v>
      </c>
      <c r="F24" s="39">
        <v>648554.3556</v>
      </c>
      <c r="G24" s="40"/>
    </row>
    <row r="25" spans="1:7" ht="45" customHeight="1">
      <c r="A25" s="20">
        <v>21</v>
      </c>
      <c r="B25" s="127" t="s">
        <v>3</v>
      </c>
      <c r="C25" s="127"/>
      <c r="D25" s="127"/>
      <c r="E25" s="37">
        <v>266040</v>
      </c>
      <c r="F25" s="39">
        <v>29835337.9184281</v>
      </c>
      <c r="G25" s="40"/>
    </row>
    <row r="26" spans="1:7" ht="45" customHeight="1">
      <c r="A26" s="20">
        <v>22</v>
      </c>
      <c r="B26" s="127" t="s">
        <v>4</v>
      </c>
      <c r="C26" s="127"/>
      <c r="D26" s="127"/>
      <c r="E26" s="37">
        <v>449</v>
      </c>
      <c r="F26" s="39">
        <v>515322.05461</v>
      </c>
      <c r="G26" s="40"/>
    </row>
    <row r="27" spans="1:7" ht="37.5" customHeight="1">
      <c r="A27" s="20">
        <v>23</v>
      </c>
      <c r="B27" s="127" t="s">
        <v>105</v>
      </c>
      <c r="C27" s="127"/>
      <c r="D27" s="127"/>
      <c r="E27" s="37">
        <v>7513</v>
      </c>
      <c r="F27" s="39">
        <v>931095.481850002</v>
      </c>
      <c r="G27" s="40"/>
    </row>
    <row r="28" spans="1:7" ht="45" customHeight="1">
      <c r="A28" s="20">
        <v>24</v>
      </c>
      <c r="B28" s="127" t="s">
        <v>5</v>
      </c>
      <c r="C28" s="127"/>
      <c r="D28" s="127"/>
      <c r="E28" s="37">
        <v>90619</v>
      </c>
      <c r="F28" s="39">
        <v>26125280.61337</v>
      </c>
      <c r="G28" s="40"/>
    </row>
    <row r="29" spans="1:7" ht="30" customHeight="1">
      <c r="A29" s="20">
        <v>25</v>
      </c>
      <c r="B29" s="127" t="s">
        <v>106</v>
      </c>
      <c r="C29" s="127"/>
      <c r="D29" s="127"/>
      <c r="E29" s="37">
        <v>230</v>
      </c>
      <c r="F29" s="39">
        <v>4827702.9326</v>
      </c>
      <c r="G29" s="40"/>
    </row>
    <row r="30" spans="1:7" ht="30" customHeight="1">
      <c r="A30" s="20">
        <v>26</v>
      </c>
      <c r="B30" s="127" t="s">
        <v>107</v>
      </c>
      <c r="C30" s="127"/>
      <c r="D30" s="127"/>
      <c r="E30" s="37">
        <v>826</v>
      </c>
      <c r="F30" s="39">
        <v>54559.835</v>
      </c>
      <c r="G30" s="40"/>
    </row>
    <row r="31" spans="1:7" ht="37.5" customHeight="1">
      <c r="A31" s="21">
        <v>27</v>
      </c>
      <c r="B31" s="127" t="s">
        <v>108</v>
      </c>
      <c r="C31" s="127"/>
      <c r="D31" s="127"/>
      <c r="E31" s="37">
        <v>1295</v>
      </c>
      <c r="F31" s="39">
        <v>162750.56666</v>
      </c>
      <c r="G31" s="40"/>
    </row>
    <row r="32" spans="1:6" ht="14.25" customHeight="1">
      <c r="A32" s="5"/>
      <c r="B32" s="5"/>
      <c r="C32" s="5"/>
      <c r="D32" s="5"/>
      <c r="E32" s="5"/>
      <c r="F32" s="5"/>
    </row>
    <row r="33" spans="1:11" ht="15.75" customHeight="1">
      <c r="A33" s="22"/>
      <c r="B33" s="23" t="s">
        <v>148</v>
      </c>
      <c r="C33" s="123"/>
      <c r="D33" s="123"/>
      <c r="E33" s="89"/>
      <c r="F33" s="81"/>
      <c r="G33" s="38"/>
      <c r="H33" s="1"/>
      <c r="I33" s="1"/>
      <c r="J33" s="1"/>
      <c r="K33" s="1"/>
    </row>
    <row r="34" spans="1:9" ht="15">
      <c r="A34" s="23"/>
      <c r="B34" s="23" t="s">
        <v>149</v>
      </c>
      <c r="C34" s="130"/>
      <c r="D34" s="130"/>
      <c r="E34" s="80" t="s">
        <v>144</v>
      </c>
      <c r="F34" s="81"/>
      <c r="G34" s="41"/>
      <c r="H34" s="41"/>
      <c r="I34" s="41"/>
    </row>
    <row r="35" spans="1:9" ht="14.25" customHeight="1">
      <c r="A35" s="24"/>
      <c r="B35" s="84"/>
      <c r="C35" s="128" t="s">
        <v>145</v>
      </c>
      <c r="D35" s="128"/>
      <c r="E35" s="82"/>
      <c r="F35" s="83"/>
      <c r="G35" s="33"/>
      <c r="H35" s="33"/>
      <c r="I35" s="33"/>
    </row>
    <row r="36" spans="1:9" ht="15.75">
      <c r="A36" s="24"/>
      <c r="B36" s="85" t="s">
        <v>143</v>
      </c>
      <c r="C36" s="86"/>
      <c r="D36" s="87"/>
      <c r="E36" s="131" t="s">
        <v>142</v>
      </c>
      <c r="F36" s="131"/>
      <c r="G36" s="33"/>
      <c r="H36" s="33"/>
      <c r="I36" s="33"/>
    </row>
    <row r="37" spans="1:11" ht="15.75" customHeight="1">
      <c r="A37" s="25"/>
      <c r="B37" s="79" t="s">
        <v>146</v>
      </c>
      <c r="C37" s="128" t="s">
        <v>145</v>
      </c>
      <c r="D37" s="129"/>
      <c r="E37" s="30"/>
      <c r="F37" s="33"/>
      <c r="G37" s="42"/>
      <c r="H37" s="44"/>
      <c r="I37" s="46"/>
      <c r="J37" s="46"/>
      <c r="K37" s="27"/>
    </row>
    <row r="38" spans="1:11" ht="15">
      <c r="A38" s="26"/>
      <c r="B38" s="88" t="s">
        <v>147</v>
      </c>
      <c r="C38" s="123"/>
      <c r="D38" s="123"/>
      <c r="E38" s="132"/>
      <c r="F38" s="132"/>
      <c r="G38" s="33"/>
      <c r="H38" s="45"/>
      <c r="I38" s="45"/>
      <c r="J38" s="46"/>
      <c r="K38" s="27"/>
    </row>
    <row r="39" spans="1:11" ht="12.75" customHeight="1">
      <c r="A39" s="26"/>
      <c r="B39" s="88"/>
      <c r="C39" s="123"/>
      <c r="D39" s="123"/>
      <c r="E39" s="123"/>
      <c r="F39" s="33"/>
      <c r="G39" s="36"/>
      <c r="H39" s="36"/>
      <c r="I39" s="36"/>
      <c r="J39" s="36"/>
      <c r="K39" s="36"/>
    </row>
    <row r="40" spans="1:11" ht="12.75" customHeight="1">
      <c r="A40" s="27"/>
      <c r="B40" s="90" t="s">
        <v>150</v>
      </c>
      <c r="D40" s="36"/>
      <c r="E40" s="36"/>
      <c r="F40" s="36"/>
      <c r="G40" s="11"/>
      <c r="H40" s="11"/>
      <c r="I40" s="46"/>
      <c r="J40" s="46"/>
      <c r="K40" s="27"/>
    </row>
    <row r="41" spans="1:11" ht="12.75" customHeight="1">
      <c r="A41" s="27"/>
      <c r="B41" s="11"/>
      <c r="C41" s="11"/>
      <c r="D41" s="11"/>
      <c r="E41" s="25"/>
      <c r="F41" s="25"/>
      <c r="G41" s="43"/>
      <c r="H41" s="44"/>
      <c r="I41" s="46"/>
      <c r="J41" s="46"/>
      <c r="K41" s="27"/>
    </row>
    <row r="42" spans="1:6" ht="12.75" customHeight="1">
      <c r="A42" s="25"/>
      <c r="B42" s="31"/>
      <c r="C42" s="31"/>
      <c r="D42" s="31"/>
      <c r="E42" s="25"/>
      <c r="F42" s="25"/>
    </row>
  </sheetData>
  <sheetProtection/>
  <mergeCells count="35">
    <mergeCell ref="E36:F36"/>
    <mergeCell ref="C38:D38"/>
    <mergeCell ref="E38:F38"/>
    <mergeCell ref="B1:C1"/>
    <mergeCell ref="B5:D5"/>
    <mergeCell ref="B31:D31"/>
    <mergeCell ref="B26:D26"/>
    <mergeCell ref="B25:D25"/>
    <mergeCell ref="C35:D35"/>
    <mergeCell ref="B20:D20"/>
    <mergeCell ref="E3:E4"/>
    <mergeCell ref="B14:D14"/>
    <mergeCell ref="C33:D33"/>
    <mergeCell ref="F3:F4"/>
    <mergeCell ref="B24:D24"/>
    <mergeCell ref="B30:D30"/>
    <mergeCell ref="B17:D17"/>
    <mergeCell ref="B29:D29"/>
    <mergeCell ref="B7:D7"/>
    <mergeCell ref="B23:D23"/>
    <mergeCell ref="C37:D37"/>
    <mergeCell ref="C34:D34"/>
    <mergeCell ref="B21:D21"/>
    <mergeCell ref="B18:D18"/>
    <mergeCell ref="B19:D19"/>
    <mergeCell ref="C39:E39"/>
    <mergeCell ref="A3:A4"/>
    <mergeCell ref="B3:D4"/>
    <mergeCell ref="B8:D8"/>
    <mergeCell ref="B9:D9"/>
    <mergeCell ref="B10:D10"/>
    <mergeCell ref="B22:D22"/>
    <mergeCell ref="B28:D28"/>
    <mergeCell ref="B27:D27"/>
    <mergeCell ref="B6:D6"/>
  </mergeCells>
  <printOptions/>
  <pageMargins left="0.31496062992125984" right="0.11811023622047245" top="0.15748031496062992" bottom="0.7480314960629921" header="0.31496062992125984" footer="0.31496062992125984"/>
  <pageSetup horizontalDpi="600" verticalDpi="600" orientation="portrait" paperSize="9" scale="70" r:id="rId1"/>
  <headerFooter alignWithMargins="0">
    <oddFooter>&amp;CЗведений 10 (судовий збір)_4.2013 Україна
</oddFooter>
  </headerFooter>
</worksheet>
</file>

<file path=xl/worksheets/sheet3.xml><?xml version="1.0" encoding="utf-8"?>
<worksheet xmlns="http://schemas.openxmlformats.org/spreadsheetml/2006/main" xmlns:r="http://schemas.openxmlformats.org/officeDocument/2006/relationships">
  <dimension ref="A1:I47"/>
  <sheetViews>
    <sheetView view="pageLayout" workbookViewId="0" topLeftCell="A27">
      <selection activeCell="F31" sqref="F31"/>
    </sheetView>
  </sheetViews>
  <sheetFormatPr defaultColWidth="9.140625" defaultRowHeight="12.75"/>
  <cols>
    <col min="1" max="1" width="4.8515625" style="0" customWidth="1"/>
    <col min="2" max="2" width="15.421875" style="0" customWidth="1"/>
    <col min="3" max="3" width="7.57421875" style="0" customWidth="1"/>
    <col min="4" max="4" width="17.421875" style="0" customWidth="1"/>
    <col min="5" max="5" width="14.28125" style="0" customWidth="1"/>
    <col min="6" max="6" width="18.28125" style="0" customWidth="1"/>
    <col min="7" max="7" width="9.8515625" style="0" customWidth="1"/>
    <col min="8" max="8" width="17.7109375" style="0" customWidth="1"/>
  </cols>
  <sheetData>
    <row r="1" ht="12.75" customHeight="1">
      <c r="E1" s="67" t="s">
        <v>127</v>
      </c>
    </row>
    <row r="3" spans="2:8" ht="35.25" customHeight="1">
      <c r="B3" s="135" t="s">
        <v>109</v>
      </c>
      <c r="C3" s="135"/>
      <c r="D3" s="135"/>
      <c r="E3" s="135"/>
      <c r="F3" s="135"/>
      <c r="G3" s="135"/>
      <c r="H3" s="135"/>
    </row>
    <row r="4" spans="2:8" ht="18.75" customHeight="1">
      <c r="B4" s="136"/>
      <c r="C4" s="136"/>
      <c r="D4" s="136"/>
      <c r="E4" s="136"/>
      <c r="F4" s="136"/>
      <c r="G4" s="136"/>
      <c r="H4" s="136"/>
    </row>
    <row r="5" spans="2:8" ht="18.75" customHeight="1">
      <c r="B5" s="50"/>
      <c r="C5" s="50"/>
      <c r="D5" s="147" t="s">
        <v>125</v>
      </c>
      <c r="E5" s="147"/>
      <c r="F5" s="147"/>
      <c r="G5" s="50"/>
      <c r="H5" s="50"/>
    </row>
    <row r="6" spans="4:6" ht="12.75" customHeight="1">
      <c r="D6" s="5"/>
      <c r="E6" s="64" t="s">
        <v>128</v>
      </c>
      <c r="F6" s="5"/>
    </row>
    <row r="7" spans="5:8" ht="12.75" customHeight="1">
      <c r="E7" s="68"/>
      <c r="F7" s="57"/>
      <c r="G7" s="57"/>
      <c r="H7" s="57"/>
    </row>
    <row r="8" spans="3:8" ht="12.75" customHeight="1">
      <c r="C8" s="148" t="s">
        <v>151</v>
      </c>
      <c r="D8" s="148"/>
      <c r="E8" s="148"/>
      <c r="F8" s="148"/>
      <c r="G8" s="148"/>
      <c r="H8" s="57"/>
    </row>
    <row r="9" spans="2:5" ht="12.75" customHeight="1">
      <c r="B9" s="51"/>
      <c r="C9" s="51"/>
      <c r="D9" s="51"/>
      <c r="E9" s="51"/>
    </row>
    <row r="10" spans="1:7" ht="12.75" customHeight="1">
      <c r="A10" s="48"/>
      <c r="B10" s="137" t="s">
        <v>110</v>
      </c>
      <c r="C10" s="138"/>
      <c r="D10" s="139"/>
      <c r="E10" s="69" t="s">
        <v>129</v>
      </c>
      <c r="F10" s="54"/>
      <c r="G10" s="67" t="s">
        <v>138</v>
      </c>
    </row>
    <row r="11" spans="1:7" ht="12.75" customHeight="1">
      <c r="A11" s="48"/>
      <c r="B11" s="52"/>
      <c r="C11" s="61"/>
      <c r="D11" s="65"/>
      <c r="E11" s="70"/>
      <c r="F11" s="54"/>
      <c r="G11" s="76" t="s">
        <v>139</v>
      </c>
    </row>
    <row r="12" spans="1:7" ht="37.5" customHeight="1">
      <c r="A12" s="48"/>
      <c r="B12" s="140" t="s">
        <v>111</v>
      </c>
      <c r="C12" s="141"/>
      <c r="D12" s="142"/>
      <c r="E12" s="71" t="s">
        <v>130</v>
      </c>
      <c r="F12" s="54"/>
      <c r="G12" s="76"/>
    </row>
    <row r="13" spans="1:7" ht="12.75" customHeight="1">
      <c r="A13" s="48"/>
      <c r="B13" s="53"/>
      <c r="C13" s="62"/>
      <c r="D13" s="66"/>
      <c r="E13" s="71"/>
      <c r="F13" s="18"/>
      <c r="G13" s="77" t="s">
        <v>140</v>
      </c>
    </row>
    <row r="14" spans="1:8" ht="12.75" customHeight="1">
      <c r="A14" s="48"/>
      <c r="B14" s="140" t="s">
        <v>112</v>
      </c>
      <c r="C14" s="141"/>
      <c r="D14" s="142"/>
      <c r="E14" s="160" t="s">
        <v>130</v>
      </c>
      <c r="F14" s="143" t="s">
        <v>135</v>
      </c>
      <c r="G14" s="144"/>
      <c r="H14" s="144"/>
    </row>
    <row r="15" spans="1:8" ht="12.75" customHeight="1">
      <c r="A15" s="48"/>
      <c r="B15" s="140"/>
      <c r="C15" s="141"/>
      <c r="D15" s="142"/>
      <c r="E15" s="160"/>
      <c r="F15" s="143" t="s">
        <v>136</v>
      </c>
      <c r="G15" s="144"/>
      <c r="H15" s="144"/>
    </row>
    <row r="16" spans="1:6" ht="12.75" customHeight="1">
      <c r="A16" s="48"/>
      <c r="B16" s="54"/>
      <c r="C16" s="57"/>
      <c r="D16" s="48"/>
      <c r="E16" s="72"/>
      <c r="F16" s="18"/>
    </row>
    <row r="17" spans="1:8" ht="12.75" customHeight="1">
      <c r="A17" s="48"/>
      <c r="B17" s="140" t="s">
        <v>113</v>
      </c>
      <c r="C17" s="141"/>
      <c r="D17" s="142"/>
      <c r="E17" s="160" t="s">
        <v>130</v>
      </c>
      <c r="F17" s="143" t="s">
        <v>137</v>
      </c>
      <c r="G17" s="144"/>
      <c r="H17" s="144"/>
    </row>
    <row r="18" spans="1:6" ht="12.75" customHeight="1">
      <c r="A18" s="48"/>
      <c r="B18" s="140"/>
      <c r="C18" s="141"/>
      <c r="D18" s="142"/>
      <c r="E18" s="160"/>
      <c r="F18" s="18"/>
    </row>
    <row r="19" spans="1:7" ht="12.75" customHeight="1">
      <c r="A19" s="48"/>
      <c r="B19" s="54"/>
      <c r="C19" s="57"/>
      <c r="D19" s="48"/>
      <c r="E19" s="72"/>
      <c r="F19" s="54"/>
      <c r="G19" s="77"/>
    </row>
    <row r="20" spans="1:8" ht="12.75" customHeight="1">
      <c r="A20" s="48"/>
      <c r="B20" s="140" t="s">
        <v>114</v>
      </c>
      <c r="C20" s="141"/>
      <c r="D20" s="142"/>
      <c r="E20" s="160" t="s">
        <v>130</v>
      </c>
      <c r="F20" s="59"/>
      <c r="G20" s="11"/>
      <c r="H20" s="11"/>
    </row>
    <row r="21" spans="1:7" ht="12.75" customHeight="1">
      <c r="A21" s="48"/>
      <c r="B21" s="140"/>
      <c r="C21" s="141"/>
      <c r="D21" s="142"/>
      <c r="E21" s="160"/>
      <c r="F21" s="54"/>
      <c r="G21" s="77"/>
    </row>
    <row r="22" spans="1:8" ht="12.75" customHeight="1">
      <c r="A22" s="48"/>
      <c r="B22" s="54"/>
      <c r="C22" s="57"/>
      <c r="D22" s="48"/>
      <c r="E22" s="73"/>
      <c r="F22" s="59"/>
      <c r="G22" s="11"/>
      <c r="H22" s="11"/>
    </row>
    <row r="23" spans="1:7" ht="12.75" customHeight="1">
      <c r="A23" s="48"/>
      <c r="B23" s="140" t="s">
        <v>115</v>
      </c>
      <c r="C23" s="141"/>
      <c r="D23" s="142"/>
      <c r="E23" s="71"/>
      <c r="F23" s="54"/>
      <c r="G23" s="77"/>
    </row>
    <row r="24" spans="1:6" ht="12.75" customHeight="1">
      <c r="A24" s="48"/>
      <c r="B24" s="140" t="s">
        <v>116</v>
      </c>
      <c r="C24" s="141"/>
      <c r="D24" s="142"/>
      <c r="E24" s="71"/>
      <c r="F24" s="54"/>
    </row>
    <row r="25" spans="1:6" ht="12.75" customHeight="1">
      <c r="A25" s="49"/>
      <c r="B25" s="140" t="s">
        <v>117</v>
      </c>
      <c r="C25" s="141"/>
      <c r="D25" s="142"/>
      <c r="E25" s="71" t="s">
        <v>131</v>
      </c>
      <c r="F25" s="18"/>
    </row>
    <row r="26" spans="1:6" ht="12.75" customHeight="1">
      <c r="A26" s="49"/>
      <c r="B26" s="154" t="s">
        <v>118</v>
      </c>
      <c r="C26" s="155"/>
      <c r="D26" s="156"/>
      <c r="E26" s="73" t="s">
        <v>132</v>
      </c>
      <c r="F26" s="18"/>
    </row>
    <row r="27" spans="1:6" ht="12.75" customHeight="1">
      <c r="A27" s="49"/>
      <c r="B27" s="55"/>
      <c r="C27" s="14"/>
      <c r="D27" s="48"/>
      <c r="E27" s="72"/>
      <c r="F27" s="18"/>
    </row>
    <row r="28" spans="1:6" ht="12.75" customHeight="1">
      <c r="A28" s="49"/>
      <c r="B28" s="140" t="s">
        <v>119</v>
      </c>
      <c r="C28" s="141"/>
      <c r="D28" s="142"/>
      <c r="E28" s="74" t="s">
        <v>133</v>
      </c>
      <c r="F28" s="18"/>
    </row>
    <row r="29" spans="1:6" ht="12.75" customHeight="1">
      <c r="A29" s="49"/>
      <c r="B29" s="161"/>
      <c r="C29" s="162"/>
      <c r="D29" s="163"/>
      <c r="E29" s="75" t="s">
        <v>134</v>
      </c>
      <c r="F29" s="18"/>
    </row>
    <row r="30" spans="2:5" ht="12.75" customHeight="1">
      <c r="B30" s="56"/>
      <c r="C30" s="56"/>
      <c r="D30" s="56"/>
      <c r="E30" s="56"/>
    </row>
    <row r="31" spans="2:5" ht="12.75" customHeight="1">
      <c r="B31" s="57"/>
      <c r="C31" s="57"/>
      <c r="D31" s="57"/>
      <c r="E31" s="57"/>
    </row>
    <row r="32" spans="2:5" ht="12.75" customHeight="1">
      <c r="B32" s="57"/>
      <c r="C32" s="57"/>
      <c r="D32" s="57"/>
      <c r="E32" s="57"/>
    </row>
    <row r="34" spans="2:8" ht="12.75" customHeight="1">
      <c r="B34" s="51"/>
      <c r="C34" s="51"/>
      <c r="D34" s="51"/>
      <c r="E34" s="51"/>
      <c r="F34" s="51"/>
      <c r="G34" s="51"/>
      <c r="H34" s="51"/>
    </row>
    <row r="35" spans="1:9" ht="12.75" customHeight="1">
      <c r="A35" s="48"/>
      <c r="B35" s="58" t="s">
        <v>120</v>
      </c>
      <c r="C35" s="63"/>
      <c r="D35" s="56"/>
      <c r="E35" s="56"/>
      <c r="F35" s="56"/>
      <c r="G35" s="56"/>
      <c r="H35" s="65"/>
      <c r="I35" s="57"/>
    </row>
    <row r="36" spans="1:9" ht="12.75" customHeight="1">
      <c r="A36" s="48"/>
      <c r="B36" s="54"/>
      <c r="C36" s="57"/>
      <c r="D36" s="57"/>
      <c r="E36" s="57"/>
      <c r="F36" s="57"/>
      <c r="G36" s="57"/>
      <c r="H36" s="48"/>
      <c r="I36" s="57"/>
    </row>
    <row r="37" spans="1:9" ht="12.75" customHeight="1">
      <c r="A37" s="48"/>
      <c r="B37" s="164" t="s">
        <v>121</v>
      </c>
      <c r="C37" s="165"/>
      <c r="D37" s="145" t="s">
        <v>126</v>
      </c>
      <c r="E37" s="145"/>
      <c r="F37" s="145"/>
      <c r="G37" s="145"/>
      <c r="H37" s="146"/>
      <c r="I37" s="57"/>
    </row>
    <row r="38" spans="1:9" ht="12.75" customHeight="1">
      <c r="A38" s="48"/>
      <c r="B38" s="54"/>
      <c r="C38" s="57"/>
      <c r="D38" s="56"/>
      <c r="E38" s="56"/>
      <c r="F38" s="56"/>
      <c r="G38" s="56"/>
      <c r="H38" s="65"/>
      <c r="I38" s="57"/>
    </row>
    <row r="39" spans="1:9" ht="12.75" customHeight="1">
      <c r="A39" s="48"/>
      <c r="B39" s="59" t="s">
        <v>122</v>
      </c>
      <c r="C39" s="11"/>
      <c r="D39" s="149" t="s">
        <v>141</v>
      </c>
      <c r="E39" s="145"/>
      <c r="F39" s="145"/>
      <c r="G39" s="145"/>
      <c r="H39" s="146"/>
      <c r="I39" s="57"/>
    </row>
    <row r="40" spans="1:9" ht="12.75" customHeight="1">
      <c r="A40" s="48"/>
      <c r="B40" s="54"/>
      <c r="C40" s="57"/>
      <c r="D40" s="56"/>
      <c r="E40" s="56"/>
      <c r="F40" s="56"/>
      <c r="G40" s="56"/>
      <c r="H40" s="65"/>
      <c r="I40" s="57"/>
    </row>
    <row r="41" spans="1:9" ht="12.75" customHeight="1">
      <c r="A41" s="48"/>
      <c r="B41" s="150"/>
      <c r="C41" s="145"/>
      <c r="D41" s="145"/>
      <c r="E41" s="145"/>
      <c r="F41" s="145"/>
      <c r="G41" s="145"/>
      <c r="H41" s="146"/>
      <c r="I41" s="91"/>
    </row>
    <row r="42" spans="1:9" ht="12.75" customHeight="1">
      <c r="A42" s="48"/>
      <c r="B42" s="151" t="s">
        <v>123</v>
      </c>
      <c r="C42" s="152"/>
      <c r="D42" s="152"/>
      <c r="E42" s="152"/>
      <c r="F42" s="152"/>
      <c r="G42" s="152"/>
      <c r="H42" s="153"/>
      <c r="I42" s="91"/>
    </row>
    <row r="43" spans="1:9" ht="12.75" customHeight="1">
      <c r="A43" s="48"/>
      <c r="B43" s="54"/>
      <c r="C43" s="57"/>
      <c r="D43" s="57"/>
      <c r="E43" s="57"/>
      <c r="F43" s="57"/>
      <c r="G43" s="57"/>
      <c r="H43" s="48"/>
      <c r="I43" s="57"/>
    </row>
    <row r="44" spans="1:9" ht="12.75" customHeight="1">
      <c r="A44" s="48"/>
      <c r="B44" s="157"/>
      <c r="C44" s="158"/>
      <c r="D44" s="158"/>
      <c r="E44" s="158"/>
      <c r="F44" s="158"/>
      <c r="G44" s="158"/>
      <c r="H44" s="159"/>
      <c r="I44" s="57"/>
    </row>
    <row r="45" spans="1:9" ht="12.75" customHeight="1">
      <c r="A45" s="48"/>
      <c r="B45" s="151" t="s">
        <v>124</v>
      </c>
      <c r="C45" s="152"/>
      <c r="D45" s="152"/>
      <c r="E45" s="152"/>
      <c r="F45" s="152"/>
      <c r="G45" s="152"/>
      <c r="H45" s="153"/>
      <c r="I45" s="57"/>
    </row>
    <row r="46" spans="1:9" ht="12.75" customHeight="1">
      <c r="A46" s="48"/>
      <c r="B46" s="60"/>
      <c r="C46" s="51"/>
      <c r="D46" s="51"/>
      <c r="E46" s="51"/>
      <c r="F46" s="51"/>
      <c r="G46" s="51"/>
      <c r="H46" s="78"/>
      <c r="I46" s="57"/>
    </row>
    <row r="47" spans="2:8" ht="12.75" customHeight="1">
      <c r="B47" s="56"/>
      <c r="C47" s="56"/>
      <c r="D47" s="56"/>
      <c r="E47" s="56"/>
      <c r="F47" s="56"/>
      <c r="G47" s="56"/>
      <c r="H47" s="56"/>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F17:H17"/>
    <mergeCell ref="B26:D26"/>
    <mergeCell ref="B3:H3"/>
    <mergeCell ref="B4:H4"/>
    <mergeCell ref="B10:D10"/>
    <mergeCell ref="B12:D12"/>
    <mergeCell ref="F14:H14"/>
    <mergeCell ref="D37:H37"/>
    <mergeCell ref="D5:F5"/>
    <mergeCell ref="C8:G8"/>
  </mergeCells>
  <printOptions/>
  <pageMargins left="0.028125" right="0.31496062992125984" top="0.7480314960629921" bottom="0.7480314960629921" header="0.31496062992125984" footer="0.31496062992125984"/>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polischyk</cp:lastModifiedBy>
  <cp:lastPrinted>2014-02-03T09:44:05Z</cp:lastPrinted>
  <dcterms:created xsi:type="dcterms:W3CDTF">2014-01-30T15:47:07Z</dcterms:created>
  <dcterms:modified xsi:type="dcterms:W3CDTF">2015-08-11T11:46:30Z</dcterms:modified>
  <cp:category/>
  <cp:version/>
  <cp:contentType/>
  <cp:contentStatus/>
</cp:coreProperties>
</file>